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1D6DA717-E076-4FE2-8383-4DC3588F7FAC}" xr6:coauthVersionLast="47" xr6:coauthVersionMax="47" xr10:uidLastSave="{00000000-0000-0000-0000-000000000000}"/>
  <bookViews>
    <workbookView xWindow="-120" yWindow="-120" windowWidth="29040" windowHeight="15720" tabRatio="673" activeTab="1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Histórica'!$H$1346:$L$1385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7" i="1"/>
  <c r="F27" i="1"/>
  <c r="G25" i="1"/>
  <c r="F25" i="1"/>
  <c r="D29" i="1"/>
  <c r="D27" i="1"/>
  <c r="D25" i="1"/>
  <c r="C25" i="1"/>
  <c r="C29" i="1"/>
  <c r="C27" i="1"/>
  <c r="C12" i="1"/>
  <c r="D24" i="1"/>
  <c r="G24" i="1"/>
  <c r="F24" i="1"/>
  <c r="C24" i="1"/>
  <c r="G20" i="1"/>
  <c r="G18" i="1"/>
  <c r="G16" i="1"/>
  <c r="G14" i="1"/>
  <c r="G12" i="1"/>
  <c r="D12" i="1"/>
  <c r="F20" i="1"/>
  <c r="F18" i="1"/>
  <c r="F16" i="1"/>
  <c r="F14" i="1"/>
  <c r="F12" i="1"/>
  <c r="D20" i="1"/>
  <c r="D18" i="1"/>
  <c r="D16" i="1"/>
  <c r="D14" i="1"/>
  <c r="C20" i="1"/>
  <c r="C18" i="1"/>
  <c r="C16" i="1"/>
  <c r="C14" i="1"/>
  <c r="G11" i="1"/>
  <c r="F11" i="1"/>
  <c r="D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<sst xmlns="http://schemas.openxmlformats.org/spreadsheetml/2006/main" count="98" uniqueCount="63">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</sst>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1" fontId="13" fillId="3" borderId="0" xfId="0" applyNumberFormat="1" applyFont="1" applyFill="1" applyAlignment="1" applyProtection="1">
      <alignment horizontal="center"/>
      <protection locked="0" hidden="1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Histórica'!$B$8:$B$1316)</c:f>
              <c:numCache>
                <c:formatCode>m/d/yyyy</c:formatCode>
                <c:ptCount val="1310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'Serie Histórica'!$N$8:$N$1316</c:f>
              <c:numCache>
                <c:formatCode>0.0</c:formatCode>
                <c:ptCount val="1309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Histórica'!$B$8:$B$1316)</c:f>
              <c:numCache>
                <c:formatCode>m/d/yyyy</c:formatCode>
                <c:ptCount val="1310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'Serie Histórica'!$O$8:$O$1316</c:f>
              <c:numCache>
                <c:formatCode>0.0</c:formatCode>
                <c:ptCount val="1309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Histórica'!$B$8:$B$1316)</c:f>
              <c:numCache>
                <c:formatCode>m/d/yyyy</c:formatCode>
                <c:ptCount val="1310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'Serie Histórica'!$P$8:$P$1316</c:f>
              <c:numCache>
                <c:formatCode>0.0</c:formatCode>
                <c:ptCount val="1309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Histórica'!$B$8:$B$1316)</c:f>
              <c:numCache>
                <c:formatCode>m/d/yyyy</c:formatCode>
                <c:ptCount val="1310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('Serie Histórica'!$N$6,'Serie Histórica'!$N$8:$N$1316)</c:f>
              <c:numCache>
                <c:formatCode>0.0</c:formatCode>
                <c:ptCount val="1310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Histórica'!$B$8:$B$1316)</c:f>
              <c:numCache>
                <c:formatCode>m/d/yyyy</c:formatCode>
                <c:ptCount val="1310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('Serie Histórica'!$Q$6,'Serie Histórica'!$Q$8:$Q$1316)</c:f>
              <c:numCache>
                <c:formatCode>0.0</c:formatCode>
                <c:ptCount val="1310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Histórica'!$B$8:$B$1316)</c:f>
              <c:numCache>
                <c:formatCode>m/d/yyyy</c:formatCode>
                <c:ptCount val="1310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</c:numCache>
            </c:numRef>
          </c:xVal>
          <c:yVal>
            <c:numRef>
              <c:f>('Serie Histórica'!$R$6,'Serie Histórica'!$R$8:$R$1316)</c:f>
              <c:numCache>
                <c:formatCode>0.0</c:formatCode>
                <c:ptCount val="1310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zoomScale="80" workbookViewId="0">
      <selection activeCell="F25" sqref="F25:G29"/>
    </sheetView>
  </sheetViews>
  <sheetFormatPr baseColWidth="10" defaultColWidth="6.28515625" defaultRowHeight="11.25" x14ac:dyDescent="0.2"/>
  <cols>
    <col min="1" max="1" width="1.5703125" style="1" customWidth="1"/>
    <col min="2" max="2" width="15.28515625" style="1" customWidth="1"/>
    <col min="3" max="3" width="31.7109375" style="1" customWidth="1"/>
    <col min="4" max="4" width="27.7109375" style="1" customWidth="1"/>
    <col min="5" max="5" width="0.42578125" style="1" customWidth="1"/>
    <col min="6" max="6" width="26.140625" style="1" customWidth="1"/>
    <col min="7" max="7" width="24.85546875" style="1" customWidth="1"/>
    <col min="8" max="8" width="11.7109375" style="1" customWidth="1"/>
    <col min="9" max="9" width="11.28515625" style="1" customWidth="1"/>
    <col min="10" max="10" width="7.28515625" style="1" customWidth="1"/>
    <col min="11" max="11" width="7.42578125" style="1" customWidth="1"/>
    <col min="12" max="16384" width="6.28515625" style="1"/>
  </cols>
  <sheetData>
    <row r="1" spans="2:7" ht="13.5" thickBot="1" x14ac:dyDescent="0.25">
      <c r="B1" s="14" t="s">
        <v>8</v>
      </c>
      <c r="C1" s="15">
        <v>46055</v>
      </c>
    </row>
    <row r="8" spans="2:7" ht="12" thickBot="1" x14ac:dyDescent="0.25"/>
    <row r="9" spans="2:7" ht="13.5" thickBot="1" x14ac:dyDescent="0.25">
      <c r="B9" s="12" t="s">
        <v>7</v>
      </c>
    </row>
    <row r="10" spans="2:7" ht="12.75" customHeight="1" x14ac:dyDescent="0.2">
      <c r="C10" s="83" t="s">
        <v>54</v>
      </c>
      <c r="D10" s="84"/>
      <c r="E10" s="21"/>
      <c r="F10" s="22" t="s">
        <v>0</v>
      </c>
      <c r="G10" s="11" t="s">
        <v>15</v>
      </c>
    </row>
    <row r="11" spans="2:7" ht="12" thickBot="1" x14ac:dyDescent="0.25">
      <c r="C11" s="73">
        <f>+$C$1-7</f>
        <v>46048</v>
      </c>
      <c r="D11" s="74">
        <f>+C1</f>
        <v>46055</v>
      </c>
      <c r="E11" s="75"/>
      <c r="F11" s="76" t="str">
        <f>+CONCATENATE("SEMANA ",DAY($C$1-7),"/",MONTH($C$1-7),"/",YEAR($C$1))</f>
        <v>SEMANA 26/1/2026</v>
      </c>
      <c r="G11" s="77" t="str">
        <f>+CONCATENATE("SEMANA ",DAY($C$1),"/",MONTH($C$1),"/",YEAR($C$1))</f>
        <v>SEMANA 2/2/2026</v>
      </c>
    </row>
    <row r="12" spans="2:7" x14ac:dyDescent="0.2">
      <c r="B12" s="8" t="s">
        <v>3</v>
      </c>
      <c r="C12" s="3">
        <f>_xlfn.XLOOKUP($C$11,'Serie Histórica'!B:B,'Serie Histórica'!H:H)</f>
        <v>1125.0232558139535</v>
      </c>
      <c r="D12" s="18">
        <f>_xlfn.XLOOKUP($D$11,'Serie Histórica'!B:B,'Serie Histórica'!H:H)</f>
        <v>1123.9767441860465</v>
      </c>
      <c r="E12" s="78"/>
      <c r="F12" s="79">
        <f>_xlfn.XLOOKUP($C$11,'Serie Histórica'!B:B,'Serie Histórica'!N:N)</f>
        <v>73.900255813953436</v>
      </c>
      <c r="G12" s="7">
        <f>_xlfn.XLOOKUP($D$11,'Serie Histórica'!B:B,'Serie Histórica'!N:N)</f>
        <v>72.878744186046561</v>
      </c>
    </row>
    <row r="13" spans="2:7" x14ac:dyDescent="0.2">
      <c r="B13" s="9"/>
      <c r="C13" s="3"/>
      <c r="D13" s="19"/>
      <c r="E13" s="78"/>
      <c r="F13" s="79"/>
      <c r="G13" s="5"/>
    </row>
    <row r="14" spans="2:7" x14ac:dyDescent="0.2">
      <c r="B14" s="9" t="s">
        <v>4</v>
      </c>
      <c r="C14" s="3">
        <f>_xlfn.XLOOKUP($C$11,'Serie Histórica'!B:B,'Serie Histórica'!I:I)</f>
        <v>1159.4418604651162</v>
      </c>
      <c r="D14" s="19">
        <f>_xlfn.XLOOKUP($D$11,'Serie Histórica'!B:B,'Serie Histórica'!I:I)</f>
        <v>1158.2790697674418</v>
      </c>
      <c r="E14" s="78"/>
      <c r="F14" s="79">
        <f>_xlfn.XLOOKUP($C$11,'Serie Histórica'!B:B,'Serie Histórica'!O:O)</f>
        <v>86.869360465116188</v>
      </c>
      <c r="G14" s="5">
        <f>_xlfn.XLOOKUP($D$11,'Serie Histórica'!B:B,'Serie Histórica'!O:O)</f>
        <v>85.729569767441717</v>
      </c>
    </row>
    <row r="15" spans="2:7" x14ac:dyDescent="0.2">
      <c r="B15" s="9"/>
      <c r="C15" s="3"/>
      <c r="D15" s="19"/>
      <c r="E15" s="78"/>
      <c r="F15" s="79"/>
      <c r="G15" s="5"/>
    </row>
    <row r="16" spans="2:7" x14ac:dyDescent="0.2">
      <c r="B16" s="9" t="s">
        <v>5</v>
      </c>
      <c r="C16" s="3">
        <f>_xlfn.XLOOKUP($C$11,'Serie Histórica'!B:B,'Serie Histórica'!J:J)</f>
        <v>1193.780487804878</v>
      </c>
      <c r="D16" s="19">
        <f>_xlfn.XLOOKUP($D$11,'Serie Histórica'!B:B,'Serie Histórica'!J:J)</f>
        <v>1193.7073170731708</v>
      </c>
      <c r="E16" s="78"/>
      <c r="F16" s="79">
        <f>_xlfn.XLOOKUP($C$11,'Serie Histórica'!B:B,'Serie Histórica'!P:P)</f>
        <v>99.758487804878087</v>
      </c>
      <c r="G16" s="5">
        <f>_xlfn.XLOOKUP($D$11,'Serie Histórica'!B:B,'Serie Histórica'!P:P)</f>
        <v>99.706317073170794</v>
      </c>
    </row>
    <row r="17" spans="2:7" x14ac:dyDescent="0.2">
      <c r="B17" s="9"/>
      <c r="C17" s="3"/>
      <c r="D17" s="19"/>
      <c r="E17" s="78"/>
      <c r="F17" s="79"/>
      <c r="G17" s="5"/>
    </row>
    <row r="18" spans="2:7" x14ac:dyDescent="0.2">
      <c r="B18" s="9" t="s">
        <v>1</v>
      </c>
      <c r="C18" s="3">
        <f>_xlfn.XLOOKUP($C$11,'Serie Histórica'!B:B,'Serie Histórica'!K:K)</f>
        <v>984.74193548387098</v>
      </c>
      <c r="D18" s="19">
        <f>_xlfn.XLOOKUP($D$11,'Serie Histórica'!B:B,'Serie Histórica'!K:K)</f>
        <v>1010.0645161290323</v>
      </c>
      <c r="E18" s="78"/>
      <c r="F18" s="79">
        <f>_xlfn.XLOOKUP($C$11,'Serie Histórica'!B:B,'Serie Histórica'!Q:Q)</f>
        <v>132.87693548387097</v>
      </c>
      <c r="G18" s="5">
        <f>_xlfn.XLOOKUP($D$11,'Serie Histórica'!B:B,'Serie Histórica'!Q:Q)</f>
        <v>129.14651612903231</v>
      </c>
    </row>
    <row r="19" spans="2:7" x14ac:dyDescent="0.2">
      <c r="B19" s="9"/>
      <c r="C19" s="3"/>
      <c r="D19" s="19"/>
      <c r="E19" s="78"/>
      <c r="F19" s="79"/>
      <c r="G19" s="5"/>
    </row>
    <row r="20" spans="2:7" ht="12" thickBot="1" x14ac:dyDescent="0.25">
      <c r="B20" s="10" t="s">
        <v>2</v>
      </c>
      <c r="C20" s="4">
        <f>_xlfn.XLOOKUP($C$11,'Serie Histórica'!B:B,'Serie Histórica'!L:L)</f>
        <v>923.02325581395348</v>
      </c>
      <c r="D20" s="20">
        <f>_xlfn.XLOOKUP($D$11,'Serie Histórica'!B:B,'Serie Histórica'!L:L)</f>
        <v>922.25581395348843</v>
      </c>
      <c r="E20" s="17"/>
      <c r="F20" s="16">
        <f>_xlfn.XLOOKUP($C$11,'Serie Histórica'!B:B,'Serie Histórica'!R:R)</f>
        <v>98.838255813953538</v>
      </c>
      <c r="G20" s="6">
        <f>_xlfn.XLOOKUP($D$11,'Serie Histórica'!B:B,'Serie Histórica'!R:R)</f>
        <v>98.056813953488472</v>
      </c>
    </row>
    <row r="21" spans="2:7" ht="12" thickBot="1" x14ac:dyDescent="0.25"/>
    <row r="22" spans="2:7" ht="13.5" thickBot="1" x14ac:dyDescent="0.25">
      <c r="B22" s="12" t="s">
        <v>19</v>
      </c>
    </row>
    <row r="23" spans="2:7" x14ac:dyDescent="0.2">
      <c r="C23" s="83" t="s">
        <v>20</v>
      </c>
      <c r="D23" s="84"/>
      <c r="E23" s="21"/>
      <c r="F23" s="22" t="s">
        <v>22</v>
      </c>
      <c r="G23" s="11" t="s">
        <v>21</v>
      </c>
    </row>
    <row r="24" spans="2:7" ht="12" thickBot="1" x14ac:dyDescent="0.25">
      <c r="C24" s="73">
        <f>+$C$1-7</f>
        <v>46048</v>
      </c>
      <c r="D24" s="74">
        <f>+C1</f>
        <v>46055</v>
      </c>
      <c r="E24" s="75"/>
      <c r="F24" s="76" t="str">
        <f>+CONCATENATE("SEMANA ",DAY($C$1-7),"/",MONTH($C$1-7),"/",YEAR($C$1))</f>
        <v>SEMANA 26/1/2026</v>
      </c>
      <c r="G24" s="77" t="str">
        <f>+CONCATENATE("SEMANA ",DAY($C$1),"/",MONTH($C$1),"/",YEAR($C$1))</f>
        <v>SEMANA 2/2/2026</v>
      </c>
    </row>
    <row r="25" spans="2:7" x14ac:dyDescent="0.2">
      <c r="B25" s="8" t="s">
        <v>3</v>
      </c>
      <c r="C25" s="3">
        <f>_xlfn.XLOOKUP($C$11,'Serie Histórica'!B:B,'Serie Histórica'!D:D)</f>
        <v>470.46524917844005</v>
      </c>
      <c r="D25" s="18">
        <f>_xlfn.XLOOKUP($D$11,'Serie Histórica'!B:B,'Serie Histórica'!D:D)</f>
        <v>482.23301603664999</v>
      </c>
      <c r="E25" s="78"/>
      <c r="F25" s="79">
        <f>+D25-C25</f>
        <v>11.767766858209939</v>
      </c>
      <c r="G25" s="7">
        <f>+D12-C12</f>
        <v>-1.0465116279069662</v>
      </c>
    </row>
    <row r="26" spans="2:7" x14ac:dyDescent="0.2">
      <c r="B26" s="9"/>
      <c r="C26" s="3"/>
      <c r="D26" s="19"/>
      <c r="E26" s="78"/>
      <c r="F26" s="79"/>
      <c r="G26" s="5"/>
    </row>
    <row r="27" spans="2:7" x14ac:dyDescent="0.2">
      <c r="B27" s="9" t="s">
        <v>1</v>
      </c>
      <c r="C27" s="3">
        <f>_xlfn.XLOOKUP($C$11,'Serie Histórica'!B:B,'Serie Histórica'!E:E)</f>
        <v>689.84273710000002</v>
      </c>
      <c r="D27" s="19">
        <f>_xlfn.XLOOKUP($D$11,'Serie Histórica'!B:B,'Serie Histórica'!E:E)</f>
        <v>696.67255899999998</v>
      </c>
      <c r="E27" s="78"/>
      <c r="F27" s="79">
        <f>+D27-C27</f>
        <v>6.8298218999999563</v>
      </c>
      <c r="G27" s="5">
        <f>+D18-C18</f>
        <v>25.322580645161338</v>
      </c>
    </row>
    <row r="28" spans="2:7" x14ac:dyDescent="0.2">
      <c r="B28" s="9"/>
      <c r="C28" s="3"/>
      <c r="D28" s="19"/>
      <c r="E28" s="78"/>
      <c r="F28" s="79"/>
      <c r="G28" s="5"/>
    </row>
    <row r="29" spans="2:7" ht="12" thickBot="1" x14ac:dyDescent="0.25">
      <c r="B29" s="10" t="s">
        <v>2</v>
      </c>
      <c r="C29" s="4">
        <f>_xlfn.XLOOKUP($C$11,'Serie Histórica'!B:B,'Serie Histórica'!F:F)</f>
        <v>547.63546218097997</v>
      </c>
      <c r="D29" s="20">
        <f>_xlfn.XLOOKUP($D$11,'Serie Histórica'!B:B,'Serie Histórica'!F:F)</f>
        <v>567.57847615033006</v>
      </c>
      <c r="E29" s="17"/>
      <c r="F29" s="16">
        <f>+D29-C29</f>
        <v>19.943013969350091</v>
      </c>
      <c r="G29" s="6">
        <f>+D20-C20</f>
        <v>-0.76744186046505547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T1364"/>
  <sheetViews>
    <sheetView tabSelected="1" zoomScale="90" zoomScaleNormal="90" workbookViewId="0">
      <pane xSplit="2" ySplit="5" topLeftCell="C1294" activePane="bottomRight" state="frozen"/>
      <selection pane="topRight" activeCell="C1" sqref="C1"/>
      <selection pane="bottomLeft" activeCell="A6" sqref="A6"/>
      <selection pane="bottomRight" activeCell="E1311" sqref="E1311:E1315"/>
    </sheetView>
  </sheetViews>
  <sheetFormatPr baseColWidth="10" defaultRowHeight="12.75" x14ac:dyDescent="0.2"/>
  <cols>
    <col min="1" max="1" width="2.5703125" style="23" customWidth="1"/>
    <col min="2" max="2" width="17.140625" style="23" customWidth="1"/>
    <col min="3" max="3" width="1.42578125" style="23" customWidth="1"/>
    <col min="4" max="4" width="10.7109375" style="23" customWidth="1"/>
    <col min="5" max="5" width="13.42578125" style="23" customWidth="1"/>
    <col min="6" max="6" width="10.7109375" style="23" customWidth="1"/>
    <col min="7" max="7" width="1.42578125" style="23" customWidth="1"/>
    <col min="8" max="8" width="13.7109375" style="23" customWidth="1"/>
    <col min="9" max="9" width="15.5703125" style="23" customWidth="1"/>
    <col min="10" max="10" width="13.42578125" style="23" customWidth="1"/>
    <col min="11" max="11" width="16.42578125" style="23" customWidth="1"/>
    <col min="12" max="12" width="11" style="23" customWidth="1"/>
    <col min="13" max="13" width="1.85546875" style="23" customWidth="1"/>
    <col min="14" max="14" width="12.28515625" style="23" customWidth="1"/>
    <col min="15" max="15" width="12" style="23" customWidth="1"/>
    <col min="16" max="16" width="12.42578125" style="23" customWidth="1"/>
    <col min="17" max="17" width="10.85546875" style="23" customWidth="1"/>
    <col min="18" max="18" width="10.7109375" style="23" customWidth="1"/>
    <col min="19" max="16384" width="11.42578125" style="23"/>
  </cols>
  <sheetData>
    <row r="1" spans="1:18" ht="18" x14ac:dyDescent="0.25">
      <c r="M1" s="25" t="s">
        <v>17</v>
      </c>
    </row>
    <row r="2" spans="1:18" x14ac:dyDescent="0.2">
      <c r="J2" s="26"/>
    </row>
    <row r="3" spans="1:18" x14ac:dyDescent="0.2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18" x14ac:dyDescent="0.2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18" x14ac:dyDescent="0.2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18" x14ac:dyDescent="0.2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18" x14ac:dyDescent="0.2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18" x14ac:dyDescent="0.2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18" x14ac:dyDescent="0.2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</row>
    <row r="10" spans="1:18" x14ac:dyDescent="0.2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</row>
    <row r="11" spans="1:18" x14ac:dyDescent="0.2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</row>
    <row r="12" spans="1:18" x14ac:dyDescent="0.2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</row>
    <row r="13" spans="1:18" x14ac:dyDescent="0.2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</row>
    <row r="14" spans="1:18" x14ac:dyDescent="0.2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</row>
    <row r="15" spans="1:18" x14ac:dyDescent="0.2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</row>
    <row r="16" spans="1:18" x14ac:dyDescent="0.2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</row>
    <row r="17" spans="2:18" x14ac:dyDescent="0.2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</row>
    <row r="18" spans="2:18" x14ac:dyDescent="0.2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</row>
    <row r="19" spans="2:18" x14ac:dyDescent="0.2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</row>
    <row r="20" spans="2:18" x14ac:dyDescent="0.2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</row>
    <row r="21" spans="2:18" x14ac:dyDescent="0.2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</row>
    <row r="22" spans="2:18" x14ac:dyDescent="0.2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</row>
    <row r="23" spans="2:18" x14ac:dyDescent="0.2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</row>
    <row r="24" spans="2:18" x14ac:dyDescent="0.2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</row>
    <row r="25" spans="2:18" x14ac:dyDescent="0.2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</row>
    <row r="26" spans="2:18" x14ac:dyDescent="0.2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</row>
    <row r="27" spans="2:18" x14ac:dyDescent="0.2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</row>
    <row r="28" spans="2:18" x14ac:dyDescent="0.2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</row>
    <row r="29" spans="2:18" x14ac:dyDescent="0.2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</row>
    <row r="30" spans="2:18" x14ac:dyDescent="0.2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</row>
    <row r="31" spans="2:18" x14ac:dyDescent="0.2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</row>
    <row r="32" spans="2:18" x14ac:dyDescent="0.2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</row>
    <row r="33" spans="1:18" x14ac:dyDescent="0.2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</row>
    <row r="34" spans="1:18" x14ac:dyDescent="0.2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</row>
    <row r="35" spans="1:18" x14ac:dyDescent="0.2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</row>
    <row r="36" spans="1:18" x14ac:dyDescent="0.2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</row>
    <row r="37" spans="1:18" x14ac:dyDescent="0.2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</row>
    <row r="38" spans="1:18" x14ac:dyDescent="0.2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</row>
    <row r="39" spans="1:18" x14ac:dyDescent="0.2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</row>
    <row r="40" spans="1:18" x14ac:dyDescent="0.2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</row>
    <row r="41" spans="1:18" x14ac:dyDescent="0.2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</row>
    <row r="42" spans="1:18" x14ac:dyDescent="0.2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</row>
    <row r="43" spans="1:18" x14ac:dyDescent="0.2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</row>
    <row r="44" spans="1:18" x14ac:dyDescent="0.2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</row>
    <row r="45" spans="1:18" x14ac:dyDescent="0.2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</row>
    <row r="46" spans="1:18" x14ac:dyDescent="0.2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</row>
    <row r="47" spans="1:18" x14ac:dyDescent="0.2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</row>
    <row r="48" spans="1:18" x14ac:dyDescent="0.2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</row>
    <row r="49" spans="1:18" x14ac:dyDescent="0.2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</row>
    <row r="50" spans="1:18" x14ac:dyDescent="0.2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</row>
    <row r="51" spans="1:18" x14ac:dyDescent="0.2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</row>
    <row r="52" spans="1:18" x14ac:dyDescent="0.2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</row>
    <row r="53" spans="1:18" x14ac:dyDescent="0.2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</row>
    <row r="54" spans="1:18" x14ac:dyDescent="0.2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</row>
    <row r="55" spans="1:18" x14ac:dyDescent="0.2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</row>
    <row r="56" spans="1:18" x14ac:dyDescent="0.2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</row>
    <row r="57" spans="1:18" x14ac:dyDescent="0.2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</row>
    <row r="58" spans="1:18" x14ac:dyDescent="0.2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</row>
    <row r="59" spans="1:18" x14ac:dyDescent="0.2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</row>
    <row r="60" spans="1:18" x14ac:dyDescent="0.2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</row>
    <row r="61" spans="1:18" x14ac:dyDescent="0.2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</row>
    <row r="62" spans="1:18" x14ac:dyDescent="0.2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</row>
    <row r="63" spans="1:18" x14ac:dyDescent="0.2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</row>
    <row r="64" spans="1:18" x14ac:dyDescent="0.2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</row>
    <row r="65" spans="1:18" x14ac:dyDescent="0.2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</row>
    <row r="66" spans="1:18" x14ac:dyDescent="0.2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</row>
    <row r="67" spans="1:18" x14ac:dyDescent="0.2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</row>
    <row r="68" spans="1:18" x14ac:dyDescent="0.2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</row>
    <row r="69" spans="1:18" x14ac:dyDescent="0.2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</row>
    <row r="70" spans="1:18" x14ac:dyDescent="0.2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</row>
    <row r="71" spans="1:18" x14ac:dyDescent="0.2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</row>
    <row r="72" spans="1:18" x14ac:dyDescent="0.2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</row>
    <row r="73" spans="1:18" x14ac:dyDescent="0.2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</row>
    <row r="74" spans="1:18" x14ac:dyDescent="0.2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</row>
    <row r="75" spans="1:18" x14ac:dyDescent="0.2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</row>
    <row r="76" spans="1:18" x14ac:dyDescent="0.2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</row>
    <row r="77" spans="1:18" x14ac:dyDescent="0.2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</row>
    <row r="78" spans="1:18" x14ac:dyDescent="0.2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</row>
    <row r="79" spans="1:18" x14ac:dyDescent="0.2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</row>
    <row r="80" spans="1:18" x14ac:dyDescent="0.2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</row>
    <row r="81" spans="1:18" x14ac:dyDescent="0.2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</row>
    <row r="82" spans="1:18" x14ac:dyDescent="0.2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</row>
    <row r="83" spans="1:18" x14ac:dyDescent="0.2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</row>
    <row r="84" spans="1:18" x14ac:dyDescent="0.2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</row>
    <row r="85" spans="1:18" x14ac:dyDescent="0.2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</row>
    <row r="86" spans="1:18" x14ac:dyDescent="0.2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</row>
    <row r="87" spans="1:18" x14ac:dyDescent="0.2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</row>
    <row r="88" spans="1:18" x14ac:dyDescent="0.2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</row>
    <row r="89" spans="1:18" x14ac:dyDescent="0.2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</row>
    <row r="90" spans="1:18" x14ac:dyDescent="0.2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</row>
    <row r="91" spans="1:18" x14ac:dyDescent="0.2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</row>
    <row r="92" spans="1:18" x14ac:dyDescent="0.2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</row>
    <row r="93" spans="1:18" x14ac:dyDescent="0.2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</row>
    <row r="94" spans="1:18" x14ac:dyDescent="0.2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</row>
    <row r="95" spans="1:18" x14ac:dyDescent="0.2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</row>
    <row r="96" spans="1:18" x14ac:dyDescent="0.2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</row>
    <row r="97" spans="1:18" x14ac:dyDescent="0.2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</row>
    <row r="98" spans="1:18" x14ac:dyDescent="0.2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</row>
    <row r="99" spans="1:18" x14ac:dyDescent="0.2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</row>
    <row r="100" spans="1:18" x14ac:dyDescent="0.2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</row>
    <row r="101" spans="1:18" x14ac:dyDescent="0.2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</row>
    <row r="102" spans="1:18" x14ac:dyDescent="0.2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</row>
    <row r="103" spans="1:18" x14ac:dyDescent="0.2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</row>
    <row r="104" spans="1:18" x14ac:dyDescent="0.2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</row>
    <row r="105" spans="1:18" x14ac:dyDescent="0.2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</row>
    <row r="106" spans="1:18" x14ac:dyDescent="0.2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</row>
    <row r="107" spans="1:18" x14ac:dyDescent="0.2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</row>
    <row r="108" spans="1:18" x14ac:dyDescent="0.2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</row>
    <row r="109" spans="1:18" x14ac:dyDescent="0.2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</row>
    <row r="110" spans="1:18" x14ac:dyDescent="0.2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</row>
    <row r="111" spans="1:18" x14ac:dyDescent="0.2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</row>
    <row r="112" spans="1:18" x14ac:dyDescent="0.2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</row>
    <row r="113" spans="1:18" x14ac:dyDescent="0.2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</row>
    <row r="114" spans="1:18" x14ac:dyDescent="0.2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</row>
    <row r="115" spans="1:18" x14ac:dyDescent="0.2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</row>
    <row r="116" spans="1:18" x14ac:dyDescent="0.2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</row>
    <row r="117" spans="1:18" x14ac:dyDescent="0.2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</row>
    <row r="118" spans="1:18" x14ac:dyDescent="0.2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</row>
    <row r="119" spans="1:18" x14ac:dyDescent="0.2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</row>
    <row r="120" spans="1:18" x14ac:dyDescent="0.2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</row>
    <row r="121" spans="1:18" x14ac:dyDescent="0.2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</row>
    <row r="122" spans="1:18" x14ac:dyDescent="0.2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</row>
    <row r="123" spans="1:18" x14ac:dyDescent="0.2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</row>
    <row r="124" spans="1:18" x14ac:dyDescent="0.2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</row>
    <row r="125" spans="1:18" x14ac:dyDescent="0.2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</row>
    <row r="126" spans="1:18" x14ac:dyDescent="0.2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</row>
    <row r="127" spans="1:18" x14ac:dyDescent="0.2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</row>
    <row r="128" spans="1:18" x14ac:dyDescent="0.2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</row>
    <row r="129" spans="1:18" x14ac:dyDescent="0.2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</row>
    <row r="130" spans="1:18" x14ac:dyDescent="0.2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</row>
    <row r="131" spans="1:18" x14ac:dyDescent="0.2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</row>
    <row r="132" spans="1:18" x14ac:dyDescent="0.2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</row>
    <row r="133" spans="1:18" x14ac:dyDescent="0.2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</row>
    <row r="134" spans="1:18" x14ac:dyDescent="0.2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</row>
    <row r="135" spans="1:18" x14ac:dyDescent="0.2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</row>
    <row r="136" spans="1:18" x14ac:dyDescent="0.2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</row>
    <row r="137" spans="1:18" x14ac:dyDescent="0.2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</row>
    <row r="138" spans="1:18" x14ac:dyDescent="0.2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</row>
    <row r="139" spans="1:18" x14ac:dyDescent="0.2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</row>
    <row r="140" spans="1:18" x14ac:dyDescent="0.2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</row>
    <row r="141" spans="1:18" x14ac:dyDescent="0.2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</row>
    <row r="142" spans="1:18" x14ac:dyDescent="0.2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</row>
    <row r="143" spans="1:18" x14ac:dyDescent="0.2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</row>
    <row r="144" spans="1:18" x14ac:dyDescent="0.2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</row>
    <row r="145" spans="1:18" x14ac:dyDescent="0.2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</row>
    <row r="146" spans="1:18" x14ac:dyDescent="0.2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</row>
    <row r="147" spans="1:18" x14ac:dyDescent="0.2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</row>
    <row r="148" spans="1:18" x14ac:dyDescent="0.2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</row>
    <row r="149" spans="1:18" x14ac:dyDescent="0.2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</row>
    <row r="150" spans="1:18" x14ac:dyDescent="0.2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</row>
    <row r="151" spans="1:18" x14ac:dyDescent="0.2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</row>
    <row r="152" spans="1:18" x14ac:dyDescent="0.2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</row>
    <row r="153" spans="1:18" x14ac:dyDescent="0.2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</row>
    <row r="154" spans="1:18" x14ac:dyDescent="0.2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</row>
    <row r="155" spans="1:18" x14ac:dyDescent="0.2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</row>
    <row r="156" spans="1:18" x14ac:dyDescent="0.2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</row>
    <row r="157" spans="1:18" x14ac:dyDescent="0.2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</row>
    <row r="158" spans="1:18" x14ac:dyDescent="0.2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</row>
    <row r="159" spans="1:18" x14ac:dyDescent="0.2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</row>
    <row r="160" spans="1:18" x14ac:dyDescent="0.2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</row>
    <row r="161" spans="1:18" x14ac:dyDescent="0.2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</row>
    <row r="162" spans="1:18" x14ac:dyDescent="0.2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</row>
    <row r="163" spans="1:18" x14ac:dyDescent="0.2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</row>
    <row r="164" spans="1:18" x14ac:dyDescent="0.2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</row>
    <row r="165" spans="1:18" x14ac:dyDescent="0.2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</row>
    <row r="166" spans="1:18" x14ac:dyDescent="0.2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</row>
    <row r="167" spans="1:18" x14ac:dyDescent="0.2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</row>
    <row r="168" spans="1:18" x14ac:dyDescent="0.2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</row>
    <row r="169" spans="1:18" x14ac:dyDescent="0.2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</row>
    <row r="170" spans="1:18" x14ac:dyDescent="0.2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</row>
    <row r="171" spans="1:18" x14ac:dyDescent="0.2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</row>
    <row r="172" spans="1:18" x14ac:dyDescent="0.2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</row>
    <row r="173" spans="1:18" x14ac:dyDescent="0.2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</row>
    <row r="174" spans="1:18" x14ac:dyDescent="0.2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</row>
    <row r="175" spans="1:18" x14ac:dyDescent="0.2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</row>
    <row r="176" spans="1:18" x14ac:dyDescent="0.2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</row>
    <row r="177" spans="1:18" x14ac:dyDescent="0.2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</row>
    <row r="178" spans="1:18" x14ac:dyDescent="0.2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</row>
    <row r="179" spans="1:18" x14ac:dyDescent="0.2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</row>
    <row r="180" spans="1:18" x14ac:dyDescent="0.2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</row>
    <row r="181" spans="1:18" x14ac:dyDescent="0.2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</row>
    <row r="182" spans="1:18" x14ac:dyDescent="0.2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</row>
    <row r="183" spans="1:18" x14ac:dyDescent="0.2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</row>
    <row r="184" spans="1:18" x14ac:dyDescent="0.2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</row>
    <row r="185" spans="1:18" x14ac:dyDescent="0.2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</row>
    <row r="186" spans="1:18" x14ac:dyDescent="0.2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</row>
    <row r="187" spans="1:18" x14ac:dyDescent="0.2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</row>
    <row r="188" spans="1:18" x14ac:dyDescent="0.2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</row>
    <row r="189" spans="1:18" x14ac:dyDescent="0.2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</row>
    <row r="190" spans="1:18" x14ac:dyDescent="0.2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</row>
    <row r="191" spans="1:18" x14ac:dyDescent="0.2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</row>
    <row r="192" spans="1:18" x14ac:dyDescent="0.2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</row>
    <row r="193" spans="1:18" x14ac:dyDescent="0.2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</row>
    <row r="194" spans="1:18" x14ac:dyDescent="0.2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</row>
    <row r="195" spans="1:18" x14ac:dyDescent="0.2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</row>
    <row r="196" spans="1:18" x14ac:dyDescent="0.2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</row>
    <row r="197" spans="1:18" x14ac:dyDescent="0.2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</row>
    <row r="198" spans="1:18" x14ac:dyDescent="0.2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</row>
    <row r="199" spans="1:18" x14ac:dyDescent="0.2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</row>
    <row r="200" spans="1:18" x14ac:dyDescent="0.2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</row>
    <row r="201" spans="1:18" x14ac:dyDescent="0.2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</row>
    <row r="202" spans="1:18" x14ac:dyDescent="0.2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</row>
    <row r="203" spans="1:18" x14ac:dyDescent="0.2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</row>
    <row r="204" spans="1:18" x14ac:dyDescent="0.2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</row>
    <row r="205" spans="1:18" x14ac:dyDescent="0.2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</row>
    <row r="206" spans="1:18" x14ac:dyDescent="0.2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</row>
    <row r="207" spans="1:18" x14ac:dyDescent="0.2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</row>
    <row r="208" spans="1:18" x14ac:dyDescent="0.2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</row>
    <row r="209" spans="1:18" x14ac:dyDescent="0.2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</row>
    <row r="210" spans="1:18" x14ac:dyDescent="0.2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</row>
    <row r="211" spans="1:18" x14ac:dyDescent="0.2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</row>
    <row r="212" spans="1:18" x14ac:dyDescent="0.2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</row>
    <row r="213" spans="1:18" x14ac:dyDescent="0.2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</row>
    <row r="214" spans="1:18" x14ac:dyDescent="0.2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</row>
    <row r="215" spans="1:18" x14ac:dyDescent="0.2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</row>
    <row r="216" spans="1:18" x14ac:dyDescent="0.2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</row>
    <row r="217" spans="1:18" x14ac:dyDescent="0.2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</row>
    <row r="218" spans="1:18" x14ac:dyDescent="0.2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</row>
    <row r="219" spans="1:18" x14ac:dyDescent="0.2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</row>
    <row r="220" spans="1:18" x14ac:dyDescent="0.2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</row>
    <row r="221" spans="1:18" x14ac:dyDescent="0.2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</row>
    <row r="222" spans="1:18" x14ac:dyDescent="0.2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</row>
    <row r="223" spans="1:18" x14ac:dyDescent="0.2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</row>
    <row r="224" spans="1:18" x14ac:dyDescent="0.2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</row>
    <row r="225" spans="1:18" x14ac:dyDescent="0.2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</row>
    <row r="226" spans="1:18" x14ac:dyDescent="0.2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</row>
    <row r="227" spans="1:18" x14ac:dyDescent="0.2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</row>
    <row r="228" spans="1:18" x14ac:dyDescent="0.2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</row>
    <row r="229" spans="1:18" x14ac:dyDescent="0.2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</row>
    <row r="230" spans="1:18" x14ac:dyDescent="0.2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</row>
    <row r="231" spans="1:18" x14ac:dyDescent="0.2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</row>
    <row r="232" spans="1:18" x14ac:dyDescent="0.2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</row>
    <row r="233" spans="1:18" x14ac:dyDescent="0.2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</row>
    <row r="234" spans="1:18" x14ac:dyDescent="0.2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</row>
    <row r="235" spans="1:18" x14ac:dyDescent="0.2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</row>
    <row r="236" spans="1:18" x14ac:dyDescent="0.2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</row>
    <row r="237" spans="1:18" x14ac:dyDescent="0.2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</row>
    <row r="238" spans="1:18" x14ac:dyDescent="0.2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</row>
    <row r="239" spans="1:18" x14ac:dyDescent="0.2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</row>
    <row r="240" spans="1:18" x14ac:dyDescent="0.2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</row>
    <row r="241" spans="1:18" x14ac:dyDescent="0.2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</row>
    <row r="242" spans="1:18" x14ac:dyDescent="0.2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</row>
    <row r="243" spans="1:18" x14ac:dyDescent="0.2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</row>
    <row r="244" spans="1:18" x14ac:dyDescent="0.2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</row>
    <row r="245" spans="1:18" x14ac:dyDescent="0.2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</row>
    <row r="246" spans="1:18" x14ac:dyDescent="0.2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</row>
    <row r="247" spans="1:18" x14ac:dyDescent="0.2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</row>
    <row r="248" spans="1:18" x14ac:dyDescent="0.2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</row>
    <row r="249" spans="1:18" x14ac:dyDescent="0.2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</row>
    <row r="250" spans="1:18" x14ac:dyDescent="0.2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</row>
    <row r="251" spans="1:18" x14ac:dyDescent="0.2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</row>
    <row r="252" spans="1:18" x14ac:dyDescent="0.2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</row>
    <row r="253" spans="1:18" x14ac:dyDescent="0.2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</row>
    <row r="254" spans="1:18" x14ac:dyDescent="0.2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</row>
    <row r="255" spans="1:18" x14ac:dyDescent="0.2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</row>
    <row r="256" spans="1:18" x14ac:dyDescent="0.2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</row>
    <row r="257" spans="1:18" x14ac:dyDescent="0.2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</row>
    <row r="258" spans="1:18" x14ac:dyDescent="0.2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</row>
    <row r="259" spans="1:18" x14ac:dyDescent="0.2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</row>
    <row r="260" spans="1:18" x14ac:dyDescent="0.2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</row>
    <row r="261" spans="1:18" x14ac:dyDescent="0.2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</row>
    <row r="262" spans="1:18" x14ac:dyDescent="0.2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</row>
    <row r="263" spans="1:18" x14ac:dyDescent="0.2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</row>
    <row r="264" spans="1:18" x14ac:dyDescent="0.2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</row>
    <row r="265" spans="1:18" x14ac:dyDescent="0.2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</row>
    <row r="266" spans="1:18" x14ac:dyDescent="0.2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</row>
    <row r="267" spans="1:18" x14ac:dyDescent="0.2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</row>
    <row r="268" spans="1:18" x14ac:dyDescent="0.2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</row>
    <row r="269" spans="1:18" x14ac:dyDescent="0.2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</row>
    <row r="270" spans="1:18" x14ac:dyDescent="0.2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</row>
    <row r="271" spans="1:18" x14ac:dyDescent="0.2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</row>
    <row r="272" spans="1:18" x14ac:dyDescent="0.2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</row>
    <row r="273" spans="1:18" x14ac:dyDescent="0.2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</row>
    <row r="274" spans="1:18" x14ac:dyDescent="0.2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</row>
    <row r="275" spans="1:18" x14ac:dyDescent="0.2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</row>
    <row r="276" spans="1:18" x14ac:dyDescent="0.2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</row>
    <row r="277" spans="1:18" x14ac:dyDescent="0.2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</row>
    <row r="278" spans="1:18" x14ac:dyDescent="0.2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</row>
    <row r="279" spans="1:18" x14ac:dyDescent="0.2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</row>
    <row r="280" spans="1:18" x14ac:dyDescent="0.2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</row>
    <row r="281" spans="1:18" x14ac:dyDescent="0.2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</row>
    <row r="282" spans="1:18" x14ac:dyDescent="0.2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</row>
    <row r="283" spans="1:18" x14ac:dyDescent="0.2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</row>
    <row r="284" spans="1:18" x14ac:dyDescent="0.2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</row>
    <row r="285" spans="1:18" x14ac:dyDescent="0.2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</row>
    <row r="286" spans="1:18" x14ac:dyDescent="0.2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</row>
    <row r="287" spans="1:18" x14ac:dyDescent="0.2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</row>
    <row r="288" spans="1:18" x14ac:dyDescent="0.2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</row>
    <row r="289" spans="1:18" x14ac:dyDescent="0.2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</row>
    <row r="290" spans="1:18" x14ac:dyDescent="0.2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</row>
    <row r="291" spans="1:18" x14ac:dyDescent="0.2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</row>
    <row r="292" spans="1:18" x14ac:dyDescent="0.2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</row>
    <row r="293" spans="1:18" x14ac:dyDescent="0.2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</row>
    <row r="294" spans="1:18" x14ac:dyDescent="0.2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</row>
    <row r="295" spans="1:18" x14ac:dyDescent="0.2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</row>
    <row r="296" spans="1:18" x14ac:dyDescent="0.2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</row>
    <row r="297" spans="1:18" x14ac:dyDescent="0.2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</row>
    <row r="298" spans="1:18" x14ac:dyDescent="0.2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</row>
    <row r="299" spans="1:18" x14ac:dyDescent="0.2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</row>
    <row r="300" spans="1:18" x14ac:dyDescent="0.2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</row>
    <row r="301" spans="1:18" x14ac:dyDescent="0.2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</row>
    <row r="302" spans="1:18" x14ac:dyDescent="0.2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</row>
    <row r="303" spans="1:18" x14ac:dyDescent="0.2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</row>
    <row r="304" spans="1:18" x14ac:dyDescent="0.2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</row>
    <row r="305" spans="1:18" x14ac:dyDescent="0.2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</row>
    <row r="306" spans="1:18" x14ac:dyDescent="0.2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</row>
    <row r="307" spans="1:18" x14ac:dyDescent="0.2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</row>
    <row r="308" spans="1:18" x14ac:dyDescent="0.2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</row>
    <row r="309" spans="1:18" x14ac:dyDescent="0.2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</row>
    <row r="310" spans="1:18" x14ac:dyDescent="0.2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</row>
    <row r="311" spans="1:18" x14ac:dyDescent="0.2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</row>
    <row r="312" spans="1:18" x14ac:dyDescent="0.2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</row>
    <row r="313" spans="1:18" x14ac:dyDescent="0.2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</row>
    <row r="314" spans="1:18" x14ac:dyDescent="0.2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</row>
    <row r="315" spans="1:18" x14ac:dyDescent="0.2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</row>
    <row r="316" spans="1:18" x14ac:dyDescent="0.2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</row>
    <row r="317" spans="1:18" x14ac:dyDescent="0.2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</row>
    <row r="318" spans="1:18" x14ac:dyDescent="0.2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</row>
    <row r="319" spans="1:18" x14ac:dyDescent="0.2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</row>
    <row r="320" spans="1:18" x14ac:dyDescent="0.2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</row>
    <row r="321" spans="1:18" x14ac:dyDescent="0.2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</row>
    <row r="322" spans="1:18" x14ac:dyDescent="0.2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</row>
    <row r="323" spans="1:18" x14ac:dyDescent="0.2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</row>
    <row r="324" spans="1:18" x14ac:dyDescent="0.2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</row>
    <row r="325" spans="1:18" x14ac:dyDescent="0.2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</row>
    <row r="326" spans="1:18" x14ac:dyDescent="0.2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</row>
    <row r="327" spans="1:18" x14ac:dyDescent="0.2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</row>
    <row r="328" spans="1:18" x14ac:dyDescent="0.2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</row>
    <row r="329" spans="1:18" x14ac:dyDescent="0.2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</row>
    <row r="330" spans="1:18" x14ac:dyDescent="0.2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</row>
    <row r="331" spans="1:18" x14ac:dyDescent="0.2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</row>
    <row r="332" spans="1:18" x14ac:dyDescent="0.2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</row>
    <row r="333" spans="1:18" x14ac:dyDescent="0.2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</row>
    <row r="334" spans="1:18" x14ac:dyDescent="0.2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</row>
    <row r="335" spans="1:18" x14ac:dyDescent="0.2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</row>
    <row r="336" spans="1:18" x14ac:dyDescent="0.2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</row>
    <row r="337" spans="1:18" x14ac:dyDescent="0.2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</row>
    <row r="338" spans="1:18" x14ac:dyDescent="0.2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</row>
    <row r="339" spans="1:18" x14ac:dyDescent="0.2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</row>
    <row r="340" spans="1:18" x14ac:dyDescent="0.2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</row>
    <row r="341" spans="1:18" x14ac:dyDescent="0.2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</row>
    <row r="342" spans="1:18" x14ac:dyDescent="0.2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</row>
    <row r="343" spans="1:18" x14ac:dyDescent="0.2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</row>
    <row r="344" spans="1:18" x14ac:dyDescent="0.2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</row>
    <row r="345" spans="1:18" x14ac:dyDescent="0.2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</row>
    <row r="346" spans="1:18" x14ac:dyDescent="0.2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</row>
    <row r="347" spans="1:18" x14ac:dyDescent="0.2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</row>
    <row r="348" spans="1:18" x14ac:dyDescent="0.2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</row>
    <row r="349" spans="1:18" x14ac:dyDescent="0.2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</row>
    <row r="350" spans="1:18" x14ac:dyDescent="0.2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</row>
    <row r="351" spans="1:18" x14ac:dyDescent="0.2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</row>
    <row r="352" spans="1:18" x14ac:dyDescent="0.2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</row>
    <row r="353" spans="1:18" x14ac:dyDescent="0.2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</row>
    <row r="354" spans="1:18" x14ac:dyDescent="0.2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</row>
    <row r="355" spans="1:18" x14ac:dyDescent="0.2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</row>
    <row r="356" spans="1:18" x14ac:dyDescent="0.2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</row>
    <row r="357" spans="1:18" x14ac:dyDescent="0.2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</row>
    <row r="358" spans="1:18" x14ac:dyDescent="0.2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</row>
    <row r="359" spans="1:18" x14ac:dyDescent="0.2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</row>
    <row r="360" spans="1:18" x14ac:dyDescent="0.2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</row>
    <row r="361" spans="1:18" x14ac:dyDescent="0.2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</row>
    <row r="362" spans="1:18" x14ac:dyDescent="0.2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</row>
    <row r="363" spans="1:18" x14ac:dyDescent="0.2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</row>
    <row r="364" spans="1:18" x14ac:dyDescent="0.2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</row>
    <row r="365" spans="1:18" x14ac:dyDescent="0.2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</row>
    <row r="366" spans="1:18" x14ac:dyDescent="0.2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</row>
    <row r="367" spans="1:18" x14ac:dyDescent="0.2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</row>
    <row r="368" spans="1:18" x14ac:dyDescent="0.2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</row>
    <row r="369" spans="1:18" x14ac:dyDescent="0.2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</row>
    <row r="370" spans="1:18" x14ac:dyDescent="0.2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</row>
    <row r="371" spans="1:18" x14ac:dyDescent="0.2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</row>
    <row r="372" spans="1:18" x14ac:dyDescent="0.2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</row>
    <row r="373" spans="1:18" x14ac:dyDescent="0.2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</row>
    <row r="374" spans="1:18" x14ac:dyDescent="0.2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</row>
    <row r="375" spans="1:18" x14ac:dyDescent="0.2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</row>
    <row r="376" spans="1:18" x14ac:dyDescent="0.2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</row>
    <row r="377" spans="1:18" x14ac:dyDescent="0.2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</row>
    <row r="378" spans="1:18" x14ac:dyDescent="0.2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</row>
    <row r="379" spans="1:18" x14ac:dyDescent="0.2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</row>
    <row r="380" spans="1:18" x14ac:dyDescent="0.2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</row>
    <row r="381" spans="1:18" x14ac:dyDescent="0.2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</row>
    <row r="382" spans="1:18" x14ac:dyDescent="0.2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</row>
    <row r="383" spans="1:18" x14ac:dyDescent="0.2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</row>
    <row r="384" spans="1:18" x14ac:dyDescent="0.2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</row>
    <row r="385" spans="1:18" x14ac:dyDescent="0.2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</row>
    <row r="386" spans="1:18" x14ac:dyDescent="0.2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</row>
    <row r="387" spans="1:18" x14ac:dyDescent="0.2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</row>
    <row r="388" spans="1:18" x14ac:dyDescent="0.2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</row>
    <row r="389" spans="1:18" x14ac:dyDescent="0.2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</row>
    <row r="390" spans="1:18" x14ac:dyDescent="0.2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</row>
    <row r="391" spans="1:18" x14ac:dyDescent="0.2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</row>
    <row r="392" spans="1:18" x14ac:dyDescent="0.2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</row>
    <row r="393" spans="1:18" x14ac:dyDescent="0.2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</row>
    <row r="394" spans="1:18" x14ac:dyDescent="0.2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</row>
    <row r="395" spans="1:18" x14ac:dyDescent="0.2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</row>
    <row r="396" spans="1:18" x14ac:dyDescent="0.2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</row>
    <row r="397" spans="1:18" x14ac:dyDescent="0.2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</row>
    <row r="398" spans="1:18" x14ac:dyDescent="0.2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</row>
    <row r="399" spans="1:18" x14ac:dyDescent="0.2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</row>
    <row r="400" spans="1:18" x14ac:dyDescent="0.2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</row>
    <row r="401" spans="1:18" x14ac:dyDescent="0.2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</row>
    <row r="402" spans="1:18" x14ac:dyDescent="0.2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</row>
    <row r="403" spans="1:18" x14ac:dyDescent="0.2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</row>
    <row r="404" spans="1:18" x14ac:dyDescent="0.2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</row>
    <row r="405" spans="1:18" x14ac:dyDescent="0.2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</row>
    <row r="406" spans="1:18" x14ac:dyDescent="0.2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</row>
    <row r="407" spans="1:18" x14ac:dyDescent="0.2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</row>
    <row r="408" spans="1:18" x14ac:dyDescent="0.2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</row>
    <row r="409" spans="1:18" x14ac:dyDescent="0.2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</row>
    <row r="410" spans="1:18" x14ac:dyDescent="0.2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</row>
    <row r="411" spans="1:18" x14ac:dyDescent="0.2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</row>
    <row r="412" spans="1:18" x14ac:dyDescent="0.2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</row>
    <row r="413" spans="1:18" x14ac:dyDescent="0.2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</row>
    <row r="414" spans="1:18" x14ac:dyDescent="0.2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</row>
    <row r="415" spans="1:18" x14ac:dyDescent="0.2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</row>
    <row r="416" spans="1:18" x14ac:dyDescent="0.2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</row>
    <row r="417" spans="1:18" x14ac:dyDescent="0.2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</row>
    <row r="418" spans="1:18" x14ac:dyDescent="0.2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</row>
    <row r="419" spans="1:18" x14ac:dyDescent="0.2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</row>
    <row r="420" spans="1:18" x14ac:dyDescent="0.2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</row>
    <row r="421" spans="1:18" x14ac:dyDescent="0.2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</row>
    <row r="422" spans="1:18" x14ac:dyDescent="0.2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</row>
    <row r="423" spans="1:18" x14ac:dyDescent="0.2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</row>
    <row r="424" spans="1:18" x14ac:dyDescent="0.2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</row>
    <row r="425" spans="1:18" x14ac:dyDescent="0.2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</row>
    <row r="426" spans="1:18" x14ac:dyDescent="0.2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</row>
    <row r="427" spans="1:18" x14ac:dyDescent="0.2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</row>
    <row r="428" spans="1:18" x14ac:dyDescent="0.2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</row>
    <row r="429" spans="1:18" x14ac:dyDescent="0.2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</row>
    <row r="430" spans="1:18" x14ac:dyDescent="0.2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</row>
    <row r="431" spans="1:18" x14ac:dyDescent="0.2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</row>
    <row r="432" spans="1:18" x14ac:dyDescent="0.2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</row>
    <row r="433" spans="1:18" x14ac:dyDescent="0.2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</row>
    <row r="434" spans="1:18" x14ac:dyDescent="0.2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</row>
    <row r="435" spans="1:18" x14ac:dyDescent="0.2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</row>
    <row r="436" spans="1:18" x14ac:dyDescent="0.2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</row>
    <row r="437" spans="1:18" x14ac:dyDescent="0.2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</row>
    <row r="438" spans="1:18" x14ac:dyDescent="0.2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</row>
    <row r="439" spans="1:18" x14ac:dyDescent="0.2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</row>
    <row r="440" spans="1:18" x14ac:dyDescent="0.2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</row>
    <row r="441" spans="1:18" x14ac:dyDescent="0.2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</row>
    <row r="442" spans="1:18" x14ac:dyDescent="0.2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</row>
    <row r="443" spans="1:18" x14ac:dyDescent="0.2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</row>
    <row r="444" spans="1:18" x14ac:dyDescent="0.2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</row>
    <row r="445" spans="1:18" x14ac:dyDescent="0.2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</row>
    <row r="446" spans="1:18" x14ac:dyDescent="0.2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</row>
    <row r="447" spans="1:18" x14ac:dyDescent="0.2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</row>
    <row r="448" spans="1:18" x14ac:dyDescent="0.2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</row>
    <row r="449" spans="1:18" x14ac:dyDescent="0.2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</row>
    <row r="450" spans="1:18" x14ac:dyDescent="0.2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</row>
    <row r="451" spans="1:18" x14ac:dyDescent="0.2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</row>
    <row r="452" spans="1:18" x14ac:dyDescent="0.2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</row>
    <row r="453" spans="1:18" x14ac:dyDescent="0.2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</row>
    <row r="454" spans="1:18" x14ac:dyDescent="0.2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</row>
    <row r="455" spans="1:18" x14ac:dyDescent="0.2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</row>
    <row r="456" spans="1:18" x14ac:dyDescent="0.2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</row>
    <row r="457" spans="1:18" x14ac:dyDescent="0.2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</row>
    <row r="458" spans="1:18" x14ac:dyDescent="0.2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</row>
    <row r="459" spans="1:18" x14ac:dyDescent="0.2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</row>
    <row r="460" spans="1:18" x14ac:dyDescent="0.2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</row>
    <row r="461" spans="1:18" x14ac:dyDescent="0.2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</row>
    <row r="462" spans="1:18" x14ac:dyDescent="0.2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</row>
    <row r="463" spans="1:18" x14ac:dyDescent="0.2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</row>
    <row r="464" spans="1:18" x14ac:dyDescent="0.2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</row>
    <row r="465" spans="1:18" x14ac:dyDescent="0.2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</row>
    <row r="466" spans="1:18" x14ac:dyDescent="0.2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</row>
    <row r="467" spans="1:18" x14ac:dyDescent="0.2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</row>
    <row r="468" spans="1:18" x14ac:dyDescent="0.2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</row>
    <row r="469" spans="1:18" x14ac:dyDescent="0.2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</row>
    <row r="470" spans="1:18" x14ac:dyDescent="0.2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</row>
    <row r="471" spans="1:18" x14ac:dyDescent="0.2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</row>
    <row r="472" spans="1:18" x14ac:dyDescent="0.2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</row>
    <row r="473" spans="1:18" x14ac:dyDescent="0.2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</row>
    <row r="474" spans="1:18" x14ac:dyDescent="0.2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</row>
    <row r="475" spans="1:18" x14ac:dyDescent="0.2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</row>
    <row r="476" spans="1:18" x14ac:dyDescent="0.2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</row>
    <row r="477" spans="1:18" x14ac:dyDescent="0.2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</row>
    <row r="478" spans="1:18" x14ac:dyDescent="0.2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</row>
    <row r="479" spans="1:18" x14ac:dyDescent="0.2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</row>
    <row r="480" spans="1:18" x14ac:dyDescent="0.2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</row>
    <row r="481" spans="1:18" x14ac:dyDescent="0.2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</row>
    <row r="482" spans="1:18" x14ac:dyDescent="0.2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</row>
    <row r="483" spans="1:18" x14ac:dyDescent="0.2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</row>
    <row r="484" spans="1:18" x14ac:dyDescent="0.2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</row>
    <row r="485" spans="1:18" x14ac:dyDescent="0.2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</row>
    <row r="486" spans="1:18" x14ac:dyDescent="0.2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</row>
    <row r="487" spans="1:18" x14ac:dyDescent="0.2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</row>
    <row r="488" spans="1:18" x14ac:dyDescent="0.2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</row>
    <row r="489" spans="1:18" x14ac:dyDescent="0.2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</row>
    <row r="490" spans="1:18" x14ac:dyDescent="0.2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</row>
    <row r="491" spans="1:18" x14ac:dyDescent="0.2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</row>
    <row r="492" spans="1:18" x14ac:dyDescent="0.2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</row>
    <row r="493" spans="1:18" x14ac:dyDescent="0.2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</row>
    <row r="494" spans="1:18" x14ac:dyDescent="0.2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</row>
    <row r="495" spans="1:18" x14ac:dyDescent="0.2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</row>
    <row r="496" spans="1:18" x14ac:dyDescent="0.2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</row>
    <row r="497" spans="1:18" x14ac:dyDescent="0.2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</row>
    <row r="498" spans="1:18" x14ac:dyDescent="0.2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</row>
    <row r="499" spans="1:18" x14ac:dyDescent="0.2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</row>
    <row r="500" spans="1:18" x14ac:dyDescent="0.2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</row>
    <row r="501" spans="1:18" x14ac:dyDescent="0.2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</row>
    <row r="502" spans="1:18" x14ac:dyDescent="0.2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</row>
    <row r="503" spans="1:18" x14ac:dyDescent="0.2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</row>
    <row r="504" spans="1:18" x14ac:dyDescent="0.2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</row>
    <row r="505" spans="1:18" x14ac:dyDescent="0.2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</row>
    <row r="506" spans="1:18" x14ac:dyDescent="0.2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</row>
    <row r="507" spans="1:18" x14ac:dyDescent="0.2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</row>
    <row r="508" spans="1:18" x14ac:dyDescent="0.2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</row>
    <row r="509" spans="1:18" x14ac:dyDescent="0.2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</row>
    <row r="510" spans="1:18" x14ac:dyDescent="0.2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</row>
    <row r="511" spans="1:18" x14ac:dyDescent="0.2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</row>
    <row r="512" spans="1:18" x14ac:dyDescent="0.2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</row>
    <row r="513" spans="1:18" x14ac:dyDescent="0.2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</row>
    <row r="514" spans="1:18" x14ac:dyDescent="0.2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</row>
    <row r="515" spans="1:18" x14ac:dyDescent="0.2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</row>
    <row r="516" spans="1:18" x14ac:dyDescent="0.2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</row>
    <row r="517" spans="1:18" x14ac:dyDescent="0.2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</row>
    <row r="518" spans="1:18" x14ac:dyDescent="0.2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</row>
    <row r="519" spans="1:18" x14ac:dyDescent="0.2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</row>
    <row r="520" spans="1:18" x14ac:dyDescent="0.2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</row>
    <row r="521" spans="1:18" x14ac:dyDescent="0.2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</row>
    <row r="522" spans="1:18" x14ac:dyDescent="0.2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</row>
    <row r="523" spans="1:18" x14ac:dyDescent="0.2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</row>
    <row r="524" spans="1:18" x14ac:dyDescent="0.2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</row>
    <row r="525" spans="1:18" x14ac:dyDescent="0.2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</row>
    <row r="526" spans="1:18" x14ac:dyDescent="0.2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</row>
    <row r="527" spans="1:18" x14ac:dyDescent="0.2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</row>
    <row r="528" spans="1:18" x14ac:dyDescent="0.2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</row>
    <row r="529" spans="1:18" x14ac:dyDescent="0.2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</row>
    <row r="530" spans="1:18" x14ac:dyDescent="0.2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</row>
    <row r="531" spans="1:18" x14ac:dyDescent="0.2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</row>
    <row r="532" spans="1:18" x14ac:dyDescent="0.2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</row>
    <row r="533" spans="1:18" x14ac:dyDescent="0.2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</row>
    <row r="534" spans="1:18" x14ac:dyDescent="0.2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</row>
    <row r="535" spans="1:18" x14ac:dyDescent="0.2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</row>
    <row r="536" spans="1:18" x14ac:dyDescent="0.2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</row>
    <row r="537" spans="1:18" x14ac:dyDescent="0.2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</row>
    <row r="538" spans="1:18" x14ac:dyDescent="0.2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</row>
    <row r="539" spans="1:18" x14ac:dyDescent="0.2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</row>
    <row r="540" spans="1:18" x14ac:dyDescent="0.2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</row>
    <row r="541" spans="1:18" x14ac:dyDescent="0.2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</row>
    <row r="542" spans="1:18" x14ac:dyDescent="0.2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</row>
    <row r="543" spans="1:18" x14ac:dyDescent="0.2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</row>
    <row r="544" spans="1:18" x14ac:dyDescent="0.2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</row>
    <row r="545" spans="1:18" x14ac:dyDescent="0.2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</row>
    <row r="546" spans="1:18" x14ac:dyDescent="0.2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</row>
    <row r="547" spans="1:18" x14ac:dyDescent="0.2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</row>
    <row r="548" spans="1:18" x14ac:dyDescent="0.2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</row>
    <row r="549" spans="1:18" x14ac:dyDescent="0.2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</row>
    <row r="550" spans="1:18" x14ac:dyDescent="0.2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</row>
    <row r="551" spans="1:18" x14ac:dyDescent="0.2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</row>
    <row r="552" spans="1:18" x14ac:dyDescent="0.2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</row>
    <row r="553" spans="1:18" x14ac:dyDescent="0.2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</row>
    <row r="554" spans="1:18" x14ac:dyDescent="0.2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</row>
    <row r="555" spans="1:18" x14ac:dyDescent="0.2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</row>
    <row r="556" spans="1:18" x14ac:dyDescent="0.2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</row>
    <row r="557" spans="1:18" x14ac:dyDescent="0.2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</row>
    <row r="558" spans="1:18" x14ac:dyDescent="0.2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</row>
    <row r="559" spans="1:18" x14ac:dyDescent="0.2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</row>
    <row r="560" spans="1:18" x14ac:dyDescent="0.2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</row>
    <row r="561" spans="1:18" x14ac:dyDescent="0.2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</row>
    <row r="562" spans="1:18" x14ac:dyDescent="0.2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</row>
    <row r="563" spans="1:18" x14ac:dyDescent="0.2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</row>
    <row r="564" spans="1:18" x14ac:dyDescent="0.2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</row>
    <row r="565" spans="1:18" x14ac:dyDescent="0.2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</row>
    <row r="566" spans="1:18" x14ac:dyDescent="0.2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</row>
    <row r="567" spans="1:18" x14ac:dyDescent="0.2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</row>
    <row r="568" spans="1:18" x14ac:dyDescent="0.2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</row>
    <row r="569" spans="1:18" x14ac:dyDescent="0.2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</row>
    <row r="570" spans="1:18" x14ac:dyDescent="0.2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</row>
    <row r="571" spans="1:18" x14ac:dyDescent="0.2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</row>
    <row r="572" spans="1:18" x14ac:dyDescent="0.2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</row>
    <row r="573" spans="1:18" x14ac:dyDescent="0.2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</row>
    <row r="574" spans="1:18" x14ac:dyDescent="0.2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</row>
    <row r="575" spans="1:18" x14ac:dyDescent="0.2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</row>
    <row r="576" spans="1:18" x14ac:dyDescent="0.2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</row>
    <row r="577" spans="1:18" x14ac:dyDescent="0.2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</row>
    <row r="578" spans="1:18" x14ac:dyDescent="0.2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</row>
    <row r="579" spans="1:18" x14ac:dyDescent="0.2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</row>
    <row r="580" spans="1:18" x14ac:dyDescent="0.2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</row>
    <row r="581" spans="1:18" x14ac:dyDescent="0.2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</row>
    <row r="582" spans="1:18" x14ac:dyDescent="0.2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</row>
    <row r="583" spans="1:18" x14ac:dyDescent="0.2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</row>
    <row r="584" spans="1:18" x14ac:dyDescent="0.2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</row>
    <row r="585" spans="1:18" x14ac:dyDescent="0.2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</row>
    <row r="586" spans="1:18" x14ac:dyDescent="0.2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</row>
    <row r="587" spans="1:18" x14ac:dyDescent="0.2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</row>
    <row r="588" spans="1:18" x14ac:dyDescent="0.2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</row>
    <row r="589" spans="1:18" x14ac:dyDescent="0.2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</row>
    <row r="590" spans="1:18" x14ac:dyDescent="0.2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</row>
    <row r="591" spans="1:18" x14ac:dyDescent="0.2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</row>
    <row r="592" spans="1:18" x14ac:dyDescent="0.2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</row>
    <row r="593" spans="1:18" x14ac:dyDescent="0.2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</row>
    <row r="594" spans="1:18" x14ac:dyDescent="0.2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</row>
    <row r="595" spans="1:18" x14ac:dyDescent="0.2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</row>
    <row r="596" spans="1:18" x14ac:dyDescent="0.2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</row>
    <row r="597" spans="1:18" x14ac:dyDescent="0.2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</row>
    <row r="598" spans="1:18" x14ac:dyDescent="0.2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</row>
    <row r="599" spans="1:18" x14ac:dyDescent="0.2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</row>
    <row r="600" spans="1:18" x14ac:dyDescent="0.2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</row>
    <row r="601" spans="1:18" x14ac:dyDescent="0.2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</row>
    <row r="602" spans="1:18" x14ac:dyDescent="0.2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</row>
    <row r="603" spans="1:18" x14ac:dyDescent="0.2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</row>
    <row r="604" spans="1:18" x14ac:dyDescent="0.2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</row>
    <row r="605" spans="1:18" x14ac:dyDescent="0.2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</row>
    <row r="606" spans="1:18" x14ac:dyDescent="0.2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</row>
    <row r="607" spans="1:18" x14ac:dyDescent="0.2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</row>
    <row r="608" spans="1:18" x14ac:dyDescent="0.2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</row>
    <row r="609" spans="1:18" x14ac:dyDescent="0.2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</row>
    <row r="610" spans="1:18" x14ac:dyDescent="0.2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</row>
    <row r="611" spans="1:18" x14ac:dyDescent="0.2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</row>
    <row r="612" spans="1:18" x14ac:dyDescent="0.2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</row>
    <row r="613" spans="1:18" x14ac:dyDescent="0.2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</row>
    <row r="614" spans="1:18" x14ac:dyDescent="0.2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</row>
    <row r="615" spans="1:18" x14ac:dyDescent="0.2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</row>
    <row r="616" spans="1:18" x14ac:dyDescent="0.2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</row>
    <row r="617" spans="1:18" x14ac:dyDescent="0.2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</row>
    <row r="618" spans="1:18" x14ac:dyDescent="0.2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</row>
    <row r="619" spans="1:18" s="63" customFormat="1" x14ac:dyDescent="0.2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</row>
    <row r="620" spans="1:18" x14ac:dyDescent="0.2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</row>
    <row r="621" spans="1:18" x14ac:dyDescent="0.2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</row>
    <row r="622" spans="1:18" x14ac:dyDescent="0.2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</row>
    <row r="623" spans="1:18" x14ac:dyDescent="0.2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</row>
    <row r="624" spans="1:18" x14ac:dyDescent="0.2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</row>
    <row r="625" spans="1:18" x14ac:dyDescent="0.2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</row>
    <row r="626" spans="1:18" x14ac:dyDescent="0.2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</row>
    <row r="627" spans="1:18" x14ac:dyDescent="0.2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</row>
    <row r="628" spans="1:18" x14ac:dyDescent="0.2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</row>
    <row r="629" spans="1:18" x14ac:dyDescent="0.2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</row>
    <row r="630" spans="1:18" x14ac:dyDescent="0.2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</row>
    <row r="631" spans="1:18" x14ac:dyDescent="0.2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</row>
    <row r="632" spans="1:18" x14ac:dyDescent="0.2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</row>
    <row r="633" spans="1:18" x14ac:dyDescent="0.2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</row>
    <row r="634" spans="1:18" x14ac:dyDescent="0.2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</row>
    <row r="635" spans="1:18" x14ac:dyDescent="0.2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</row>
    <row r="636" spans="1:18" x14ac:dyDescent="0.2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</row>
    <row r="637" spans="1:18" x14ac:dyDescent="0.2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</row>
    <row r="638" spans="1:18" x14ac:dyDescent="0.2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</row>
    <row r="639" spans="1:18" x14ac:dyDescent="0.2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</row>
    <row r="640" spans="1:18" x14ac:dyDescent="0.2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</row>
    <row r="641" spans="1:18" x14ac:dyDescent="0.2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</row>
    <row r="642" spans="1:18" x14ac:dyDescent="0.2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</row>
    <row r="643" spans="1:18" x14ac:dyDescent="0.2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</row>
    <row r="644" spans="1:18" x14ac:dyDescent="0.2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</row>
    <row r="645" spans="1:18" x14ac:dyDescent="0.2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</row>
    <row r="646" spans="1:18" x14ac:dyDescent="0.2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</row>
    <row r="647" spans="1:18" x14ac:dyDescent="0.2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</row>
    <row r="648" spans="1:18" x14ac:dyDescent="0.2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</row>
    <row r="649" spans="1:18" x14ac:dyDescent="0.2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</row>
    <row r="650" spans="1:18" x14ac:dyDescent="0.2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</row>
    <row r="651" spans="1:18" x14ac:dyDescent="0.2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</row>
    <row r="652" spans="1:18" x14ac:dyDescent="0.2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</row>
    <row r="653" spans="1:18" x14ac:dyDescent="0.2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</row>
    <row r="654" spans="1:18" x14ac:dyDescent="0.2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</row>
    <row r="655" spans="1:18" x14ac:dyDescent="0.2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</row>
    <row r="656" spans="1:18" x14ac:dyDescent="0.2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</row>
    <row r="657" spans="1:18" x14ac:dyDescent="0.2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</row>
    <row r="658" spans="1:18" x14ac:dyDescent="0.2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</row>
    <row r="659" spans="1:18" x14ac:dyDescent="0.2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</row>
    <row r="660" spans="1:18" x14ac:dyDescent="0.2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</row>
    <row r="661" spans="1:18" x14ac:dyDescent="0.2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</row>
    <row r="662" spans="1:18" x14ac:dyDescent="0.2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</row>
    <row r="663" spans="1:18" x14ac:dyDescent="0.2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</row>
    <row r="664" spans="1:18" x14ac:dyDescent="0.2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</row>
    <row r="665" spans="1:18" x14ac:dyDescent="0.2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</row>
    <row r="666" spans="1:18" x14ac:dyDescent="0.2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</row>
    <row r="667" spans="1:18" x14ac:dyDescent="0.2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</row>
    <row r="668" spans="1:18" x14ac:dyDescent="0.2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</row>
    <row r="669" spans="1:18" x14ac:dyDescent="0.2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</row>
    <row r="670" spans="1:18" x14ac:dyDescent="0.2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</row>
    <row r="671" spans="1:18" x14ac:dyDescent="0.2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</row>
    <row r="672" spans="1:18" x14ac:dyDescent="0.2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</row>
    <row r="673" spans="1:18" x14ac:dyDescent="0.2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</row>
    <row r="674" spans="1:18" x14ac:dyDescent="0.2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</row>
    <row r="675" spans="1:18" x14ac:dyDescent="0.2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</row>
    <row r="676" spans="1:18" x14ac:dyDescent="0.2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</row>
    <row r="677" spans="1:18" x14ac:dyDescent="0.2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</row>
    <row r="678" spans="1:18" x14ac:dyDescent="0.2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</row>
    <row r="679" spans="1:18" x14ac:dyDescent="0.2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</row>
    <row r="680" spans="1:18" x14ac:dyDescent="0.2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</row>
    <row r="681" spans="1:18" x14ac:dyDescent="0.2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</row>
    <row r="682" spans="1:18" x14ac:dyDescent="0.2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</row>
    <row r="683" spans="1:18" x14ac:dyDescent="0.2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</row>
    <row r="684" spans="1:18" x14ac:dyDescent="0.2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</row>
    <row r="685" spans="1:18" x14ac:dyDescent="0.2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</row>
    <row r="686" spans="1:18" x14ac:dyDescent="0.2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</row>
    <row r="687" spans="1:18" x14ac:dyDescent="0.2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</row>
    <row r="688" spans="1:18" x14ac:dyDescent="0.2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</row>
    <row r="689" spans="1:18" x14ac:dyDescent="0.2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</row>
    <row r="690" spans="1:18" x14ac:dyDescent="0.2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</row>
    <row r="691" spans="1:18" x14ac:dyDescent="0.2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</row>
    <row r="692" spans="1:18" x14ac:dyDescent="0.2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</row>
    <row r="693" spans="1:18" x14ac:dyDescent="0.2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</row>
    <row r="694" spans="1:18" x14ac:dyDescent="0.2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</row>
    <row r="695" spans="1:18" x14ac:dyDescent="0.2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</row>
    <row r="696" spans="1:18" x14ac:dyDescent="0.2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</row>
    <row r="697" spans="1:18" x14ac:dyDescent="0.2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</row>
    <row r="698" spans="1:18" x14ac:dyDescent="0.2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</row>
    <row r="699" spans="1:18" x14ac:dyDescent="0.2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</row>
    <row r="700" spans="1:18" x14ac:dyDescent="0.2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</row>
    <row r="701" spans="1:18" x14ac:dyDescent="0.2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</row>
    <row r="702" spans="1:18" x14ac:dyDescent="0.2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</row>
    <row r="703" spans="1:18" x14ac:dyDescent="0.2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</row>
    <row r="704" spans="1:18" x14ac:dyDescent="0.2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</row>
    <row r="705" spans="1:18" x14ac:dyDescent="0.2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</row>
    <row r="706" spans="1:18" x14ac:dyDescent="0.2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</row>
    <row r="707" spans="1:18" x14ac:dyDescent="0.2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</row>
    <row r="708" spans="1:18" x14ac:dyDescent="0.2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</row>
    <row r="709" spans="1:18" x14ac:dyDescent="0.2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</row>
    <row r="710" spans="1:18" x14ac:dyDescent="0.2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</row>
    <row r="711" spans="1:18" x14ac:dyDescent="0.2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</row>
    <row r="712" spans="1:18" x14ac:dyDescent="0.2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</row>
    <row r="713" spans="1:18" x14ac:dyDescent="0.2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</row>
    <row r="714" spans="1:18" x14ac:dyDescent="0.2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</row>
    <row r="715" spans="1:18" x14ac:dyDescent="0.2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</row>
    <row r="716" spans="1:18" x14ac:dyDescent="0.2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</row>
    <row r="717" spans="1:18" x14ac:dyDescent="0.2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</row>
    <row r="718" spans="1:18" x14ac:dyDescent="0.2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</row>
    <row r="719" spans="1:18" x14ac:dyDescent="0.2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</row>
    <row r="720" spans="1:18" x14ac:dyDescent="0.2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</row>
    <row r="721" spans="1:18" x14ac:dyDescent="0.2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</row>
    <row r="722" spans="1:18" x14ac:dyDescent="0.2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</row>
    <row r="723" spans="1:18" x14ac:dyDescent="0.2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</row>
    <row r="724" spans="1:18" x14ac:dyDescent="0.2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</row>
    <row r="725" spans="1:18" x14ac:dyDescent="0.2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</row>
    <row r="726" spans="1:18" x14ac:dyDescent="0.2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</row>
    <row r="727" spans="1:18" x14ac:dyDescent="0.2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</row>
    <row r="728" spans="1:18" x14ac:dyDescent="0.2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</row>
    <row r="729" spans="1:18" x14ac:dyDescent="0.2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</row>
    <row r="730" spans="1:18" x14ac:dyDescent="0.2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</row>
    <row r="731" spans="1:18" x14ac:dyDescent="0.2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</row>
    <row r="732" spans="1:18" x14ac:dyDescent="0.2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</row>
    <row r="733" spans="1:18" x14ac:dyDescent="0.2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</row>
    <row r="734" spans="1:18" x14ac:dyDescent="0.2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</row>
    <row r="735" spans="1:18" x14ac:dyDescent="0.2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</row>
    <row r="736" spans="1:18" x14ac:dyDescent="0.2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</row>
    <row r="737" spans="1:18" x14ac:dyDescent="0.2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</row>
    <row r="738" spans="1:18" x14ac:dyDescent="0.2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</row>
    <row r="739" spans="1:18" x14ac:dyDescent="0.2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</row>
    <row r="740" spans="1:18" x14ac:dyDescent="0.2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</row>
    <row r="741" spans="1:18" x14ac:dyDescent="0.2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</row>
    <row r="742" spans="1:18" x14ac:dyDescent="0.2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</row>
    <row r="743" spans="1:18" x14ac:dyDescent="0.2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</row>
    <row r="744" spans="1:18" x14ac:dyDescent="0.2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</row>
    <row r="745" spans="1:18" x14ac:dyDescent="0.2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</row>
    <row r="746" spans="1:18" x14ac:dyDescent="0.2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</row>
    <row r="747" spans="1:18" x14ac:dyDescent="0.2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</row>
    <row r="748" spans="1:18" x14ac:dyDescent="0.2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</row>
    <row r="749" spans="1:18" x14ac:dyDescent="0.2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</row>
    <row r="750" spans="1:18" x14ac:dyDescent="0.2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</row>
    <row r="751" spans="1:18" x14ac:dyDescent="0.2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</row>
    <row r="752" spans="1:18" x14ac:dyDescent="0.2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</row>
    <row r="753" spans="1:18" x14ac:dyDescent="0.2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</row>
    <row r="754" spans="1:18" x14ac:dyDescent="0.2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</row>
    <row r="755" spans="1:18" x14ac:dyDescent="0.2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</row>
    <row r="756" spans="1:18" x14ac:dyDescent="0.2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</row>
    <row r="757" spans="1:18" x14ac:dyDescent="0.2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</row>
    <row r="758" spans="1:18" x14ac:dyDescent="0.2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</row>
    <row r="759" spans="1:18" x14ac:dyDescent="0.2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</row>
    <row r="760" spans="1:18" x14ac:dyDescent="0.2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</row>
    <row r="761" spans="1:18" x14ac:dyDescent="0.2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</row>
    <row r="762" spans="1:18" x14ac:dyDescent="0.2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</row>
    <row r="763" spans="1:18" x14ac:dyDescent="0.2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</row>
    <row r="764" spans="1:18" x14ac:dyDescent="0.2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</row>
    <row r="765" spans="1:18" x14ac:dyDescent="0.2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</row>
    <row r="766" spans="1:18" x14ac:dyDescent="0.2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</row>
    <row r="767" spans="1:18" x14ac:dyDescent="0.2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</row>
    <row r="768" spans="1:18" x14ac:dyDescent="0.2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</row>
    <row r="769" spans="1:18" x14ac:dyDescent="0.2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</row>
    <row r="770" spans="1:18" x14ac:dyDescent="0.2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</row>
    <row r="771" spans="1:18" x14ac:dyDescent="0.2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</row>
    <row r="772" spans="1:18" x14ac:dyDescent="0.2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</row>
    <row r="773" spans="1:18" x14ac:dyDescent="0.2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</row>
    <row r="774" spans="1:18" x14ac:dyDescent="0.2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</row>
    <row r="775" spans="1:18" x14ac:dyDescent="0.2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</row>
    <row r="776" spans="1:18" x14ac:dyDescent="0.2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</row>
    <row r="777" spans="1:18" x14ac:dyDescent="0.2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</row>
    <row r="778" spans="1:18" x14ac:dyDescent="0.2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</row>
    <row r="779" spans="1:18" x14ac:dyDescent="0.2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</row>
    <row r="780" spans="1:18" x14ac:dyDescent="0.2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</row>
    <row r="781" spans="1:18" x14ac:dyDescent="0.2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</row>
    <row r="782" spans="1:18" x14ac:dyDescent="0.2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</row>
    <row r="783" spans="1:18" x14ac:dyDescent="0.2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</row>
    <row r="784" spans="1:18" x14ac:dyDescent="0.2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</row>
    <row r="785" spans="1:18" x14ac:dyDescent="0.2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</row>
    <row r="786" spans="1:18" x14ac:dyDescent="0.2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</row>
    <row r="787" spans="1:18" x14ac:dyDescent="0.2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</row>
    <row r="788" spans="1:18" x14ac:dyDescent="0.2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</row>
    <row r="789" spans="1:18" x14ac:dyDescent="0.2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</row>
    <row r="790" spans="1:18" x14ac:dyDescent="0.2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</row>
    <row r="791" spans="1:18" x14ac:dyDescent="0.2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</row>
    <row r="792" spans="1:18" x14ac:dyDescent="0.2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</row>
    <row r="793" spans="1:18" x14ac:dyDescent="0.2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</row>
    <row r="794" spans="1:18" x14ac:dyDescent="0.2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</row>
    <row r="795" spans="1:18" x14ac:dyDescent="0.2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</row>
    <row r="796" spans="1:18" x14ac:dyDescent="0.2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</row>
    <row r="797" spans="1:18" x14ac:dyDescent="0.2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</row>
    <row r="798" spans="1:18" x14ac:dyDescent="0.2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</row>
    <row r="799" spans="1:18" x14ac:dyDescent="0.2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</row>
    <row r="800" spans="1:18" x14ac:dyDescent="0.2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</row>
    <row r="801" spans="1:18" x14ac:dyDescent="0.2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</row>
    <row r="802" spans="1:18" x14ac:dyDescent="0.2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</row>
    <row r="803" spans="1:18" x14ac:dyDescent="0.2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</row>
    <row r="804" spans="1:18" x14ac:dyDescent="0.2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</row>
    <row r="805" spans="1:18" x14ac:dyDescent="0.2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</row>
    <row r="806" spans="1:18" x14ac:dyDescent="0.2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</row>
    <row r="807" spans="1:18" x14ac:dyDescent="0.2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</row>
    <row r="808" spans="1:18" x14ac:dyDescent="0.2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</row>
    <row r="809" spans="1:18" x14ac:dyDescent="0.2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</row>
    <row r="810" spans="1:18" x14ac:dyDescent="0.2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</row>
    <row r="811" spans="1:18" x14ac:dyDescent="0.2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</row>
    <row r="812" spans="1:18" x14ac:dyDescent="0.2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</row>
    <row r="813" spans="1:18" x14ac:dyDescent="0.2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</row>
    <row r="814" spans="1:18" x14ac:dyDescent="0.2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</row>
    <row r="815" spans="1:18" x14ac:dyDescent="0.2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</row>
    <row r="816" spans="1:18" x14ac:dyDescent="0.2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</row>
    <row r="817" spans="1:18" x14ac:dyDescent="0.2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</row>
    <row r="818" spans="1:18" x14ac:dyDescent="0.2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</row>
    <row r="819" spans="1:18" x14ac:dyDescent="0.2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</row>
    <row r="820" spans="1:18" x14ac:dyDescent="0.2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</row>
    <row r="821" spans="1:18" x14ac:dyDescent="0.2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</row>
    <row r="822" spans="1:18" x14ac:dyDescent="0.2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</row>
    <row r="823" spans="1:18" x14ac:dyDescent="0.2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</row>
    <row r="824" spans="1:18" x14ac:dyDescent="0.2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</row>
    <row r="825" spans="1:18" x14ac:dyDescent="0.2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</row>
    <row r="826" spans="1:18" x14ac:dyDescent="0.2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</row>
    <row r="827" spans="1:18" x14ac:dyDescent="0.2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</row>
    <row r="828" spans="1:18" x14ac:dyDescent="0.2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</row>
    <row r="829" spans="1:18" x14ac:dyDescent="0.2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</row>
    <row r="830" spans="1:18" x14ac:dyDescent="0.2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</row>
    <row r="831" spans="1:18" x14ac:dyDescent="0.2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</row>
    <row r="832" spans="1:18" x14ac:dyDescent="0.2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</row>
    <row r="833" spans="1:18" x14ac:dyDescent="0.2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</row>
    <row r="834" spans="1:18" x14ac:dyDescent="0.2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</row>
    <row r="835" spans="1:18" x14ac:dyDescent="0.2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</row>
    <row r="836" spans="1:18" x14ac:dyDescent="0.2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</row>
    <row r="837" spans="1:18" x14ac:dyDescent="0.2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</row>
    <row r="838" spans="1:18" x14ac:dyDescent="0.2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</row>
    <row r="839" spans="1:18" x14ac:dyDescent="0.2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</row>
    <row r="840" spans="1:18" x14ac:dyDescent="0.2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</row>
    <row r="841" spans="1:18" x14ac:dyDescent="0.2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</row>
    <row r="842" spans="1:18" x14ac:dyDescent="0.2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</row>
    <row r="843" spans="1:18" x14ac:dyDescent="0.2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</row>
    <row r="844" spans="1:18" x14ac:dyDescent="0.2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</row>
    <row r="845" spans="1:18" x14ac:dyDescent="0.2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</row>
    <row r="846" spans="1:18" x14ac:dyDescent="0.2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</row>
    <row r="847" spans="1:18" x14ac:dyDescent="0.2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</row>
    <row r="848" spans="1:18" x14ac:dyDescent="0.2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</row>
    <row r="849" spans="1:18" x14ac:dyDescent="0.2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</row>
    <row r="850" spans="1:18" x14ac:dyDescent="0.2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</row>
    <row r="851" spans="1:18" x14ac:dyDescent="0.2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</row>
    <row r="852" spans="1:18" x14ac:dyDescent="0.2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</row>
    <row r="853" spans="1:18" x14ac:dyDescent="0.2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</row>
    <row r="854" spans="1:18" x14ac:dyDescent="0.2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</row>
    <row r="855" spans="1:18" x14ac:dyDescent="0.2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</row>
    <row r="856" spans="1:18" x14ac:dyDescent="0.2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</row>
    <row r="857" spans="1:18" x14ac:dyDescent="0.2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</row>
    <row r="858" spans="1:18" x14ac:dyDescent="0.2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</row>
    <row r="859" spans="1:18" x14ac:dyDescent="0.2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</row>
    <row r="860" spans="1:18" x14ac:dyDescent="0.2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</row>
    <row r="861" spans="1:18" x14ac:dyDescent="0.2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</row>
    <row r="862" spans="1:18" x14ac:dyDescent="0.2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</row>
    <row r="863" spans="1:18" x14ac:dyDescent="0.2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</row>
    <row r="864" spans="1:18" x14ac:dyDescent="0.2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</row>
    <row r="865" spans="1:18" x14ac:dyDescent="0.2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</row>
    <row r="866" spans="1:18" x14ac:dyDescent="0.2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</row>
    <row r="867" spans="1:18" x14ac:dyDescent="0.2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</row>
    <row r="868" spans="1:18" x14ac:dyDescent="0.2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</row>
    <row r="869" spans="1:18" x14ac:dyDescent="0.2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</row>
    <row r="870" spans="1:18" x14ac:dyDescent="0.2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</row>
    <row r="871" spans="1:18" x14ac:dyDescent="0.2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</row>
    <row r="872" spans="1:18" x14ac:dyDescent="0.2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</row>
    <row r="873" spans="1:18" x14ac:dyDescent="0.2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</row>
    <row r="874" spans="1:18" x14ac:dyDescent="0.2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</row>
    <row r="875" spans="1:18" x14ac:dyDescent="0.2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</row>
    <row r="876" spans="1:18" x14ac:dyDescent="0.2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</row>
    <row r="877" spans="1:18" x14ac:dyDescent="0.2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</row>
    <row r="878" spans="1:18" x14ac:dyDescent="0.2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</row>
    <row r="879" spans="1:18" x14ac:dyDescent="0.2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</row>
    <row r="880" spans="1:18" x14ac:dyDescent="0.2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</row>
    <row r="881" spans="1:18" x14ac:dyDescent="0.2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</row>
    <row r="882" spans="1:18" x14ac:dyDescent="0.2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</row>
    <row r="883" spans="1:18" x14ac:dyDescent="0.2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</row>
    <row r="884" spans="1:18" x14ac:dyDescent="0.2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</row>
    <row r="885" spans="1:18" x14ac:dyDescent="0.2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</row>
    <row r="886" spans="1:18" x14ac:dyDescent="0.2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</row>
    <row r="887" spans="1:18" x14ac:dyDescent="0.2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</row>
    <row r="888" spans="1:18" x14ac:dyDescent="0.2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</row>
    <row r="889" spans="1:18" x14ac:dyDescent="0.2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</row>
    <row r="890" spans="1:18" x14ac:dyDescent="0.2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</row>
    <row r="891" spans="1:18" x14ac:dyDescent="0.2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</row>
    <row r="892" spans="1:18" x14ac:dyDescent="0.2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</row>
    <row r="893" spans="1:18" x14ac:dyDescent="0.2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</row>
    <row r="894" spans="1:18" x14ac:dyDescent="0.2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</row>
    <row r="895" spans="1:18" x14ac:dyDescent="0.2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</row>
    <row r="896" spans="1:18" x14ac:dyDescent="0.2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</row>
    <row r="897" spans="1:18" x14ac:dyDescent="0.2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</row>
    <row r="898" spans="1:18" x14ac:dyDescent="0.2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</row>
    <row r="899" spans="1:18" x14ac:dyDescent="0.2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</row>
    <row r="900" spans="1:18" x14ac:dyDescent="0.2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</row>
    <row r="901" spans="1:18" x14ac:dyDescent="0.2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</row>
    <row r="902" spans="1:18" x14ac:dyDescent="0.2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</row>
    <row r="903" spans="1:18" x14ac:dyDescent="0.2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</row>
    <row r="904" spans="1:18" x14ac:dyDescent="0.2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</row>
    <row r="905" spans="1:18" x14ac:dyDescent="0.2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</row>
    <row r="906" spans="1:18" x14ac:dyDescent="0.2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</row>
    <row r="907" spans="1:18" x14ac:dyDescent="0.2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</row>
    <row r="908" spans="1:18" x14ac:dyDescent="0.2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</row>
    <row r="909" spans="1:18" x14ac:dyDescent="0.2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</row>
    <row r="910" spans="1:18" x14ac:dyDescent="0.2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</row>
    <row r="911" spans="1:18" x14ac:dyDescent="0.2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</row>
    <row r="912" spans="1:18" x14ac:dyDescent="0.2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</row>
    <row r="913" spans="1:18" x14ac:dyDescent="0.2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</row>
    <row r="914" spans="1:18" x14ac:dyDescent="0.2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</row>
    <row r="915" spans="1:18" x14ac:dyDescent="0.2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</row>
    <row r="916" spans="1:18" x14ac:dyDescent="0.2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</row>
    <row r="917" spans="1:18" x14ac:dyDescent="0.2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</row>
    <row r="918" spans="1:18" x14ac:dyDescent="0.2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</row>
    <row r="919" spans="1:18" x14ac:dyDescent="0.2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</row>
    <row r="920" spans="1:18" x14ac:dyDescent="0.2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</row>
    <row r="921" spans="1:18" x14ac:dyDescent="0.2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</row>
    <row r="922" spans="1:18" x14ac:dyDescent="0.2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</row>
    <row r="923" spans="1:18" x14ac:dyDescent="0.2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</row>
    <row r="924" spans="1:18" x14ac:dyDescent="0.2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</row>
    <row r="925" spans="1:18" x14ac:dyDescent="0.2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</row>
    <row r="926" spans="1:18" x14ac:dyDescent="0.2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</row>
    <row r="927" spans="1:18" x14ac:dyDescent="0.2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</row>
    <row r="928" spans="1:18" x14ac:dyDescent="0.2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</row>
    <row r="929" spans="1:18" x14ac:dyDescent="0.2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</row>
    <row r="930" spans="1:18" x14ac:dyDescent="0.2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</row>
    <row r="931" spans="1:18" x14ac:dyDescent="0.2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</row>
    <row r="932" spans="1:18" x14ac:dyDescent="0.2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</row>
    <row r="933" spans="1:18" x14ac:dyDescent="0.2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</row>
    <row r="934" spans="1:18" x14ac:dyDescent="0.2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</row>
    <row r="935" spans="1:18" x14ac:dyDescent="0.2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</row>
    <row r="936" spans="1:18" x14ac:dyDescent="0.2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</row>
    <row r="937" spans="1:18" x14ac:dyDescent="0.2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</row>
    <row r="938" spans="1:18" x14ac:dyDescent="0.2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</row>
    <row r="939" spans="1:18" x14ac:dyDescent="0.2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</row>
    <row r="940" spans="1:18" x14ac:dyDescent="0.2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</row>
    <row r="941" spans="1:18" x14ac:dyDescent="0.2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</row>
    <row r="942" spans="1:18" x14ac:dyDescent="0.2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</row>
    <row r="943" spans="1:18" x14ac:dyDescent="0.2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</row>
    <row r="944" spans="1:18" x14ac:dyDescent="0.2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</row>
    <row r="945" spans="1:18" x14ac:dyDescent="0.2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</row>
    <row r="946" spans="1:18" x14ac:dyDescent="0.2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</row>
    <row r="947" spans="1:18" x14ac:dyDescent="0.2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</row>
    <row r="948" spans="1:18" x14ac:dyDescent="0.2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</row>
    <row r="949" spans="1:18" x14ac:dyDescent="0.2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</row>
    <row r="950" spans="1:18" x14ac:dyDescent="0.2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</row>
    <row r="951" spans="1:18" x14ac:dyDescent="0.2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</row>
    <row r="952" spans="1:18" x14ac:dyDescent="0.2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</row>
    <row r="953" spans="1:18" x14ac:dyDescent="0.2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</row>
    <row r="954" spans="1:18" x14ac:dyDescent="0.2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</row>
    <row r="955" spans="1:18" x14ac:dyDescent="0.2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</row>
    <row r="956" spans="1:18" x14ac:dyDescent="0.2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</row>
    <row r="957" spans="1:18" x14ac:dyDescent="0.2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</row>
    <row r="958" spans="1:18" x14ac:dyDescent="0.2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</row>
    <row r="959" spans="1:18" x14ac:dyDescent="0.2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</row>
    <row r="960" spans="1:18" x14ac:dyDescent="0.2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</row>
    <row r="961" spans="1:18" x14ac:dyDescent="0.2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</row>
    <row r="962" spans="1:18" x14ac:dyDescent="0.2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</row>
    <row r="963" spans="1:18" x14ac:dyDescent="0.2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</row>
    <row r="964" spans="1:18" x14ac:dyDescent="0.2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</row>
    <row r="965" spans="1:18" x14ac:dyDescent="0.2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</row>
    <row r="966" spans="1:18" x14ac:dyDescent="0.2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</row>
    <row r="967" spans="1:18" x14ac:dyDescent="0.2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</row>
    <row r="968" spans="1:18" x14ac:dyDescent="0.2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</row>
    <row r="969" spans="1:18" x14ac:dyDescent="0.2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</row>
    <row r="970" spans="1:18" x14ac:dyDescent="0.2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</row>
    <row r="971" spans="1:18" x14ac:dyDescent="0.2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</row>
    <row r="972" spans="1:18" x14ac:dyDescent="0.2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</row>
    <row r="973" spans="1:18" x14ac:dyDescent="0.2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</row>
    <row r="974" spans="1:18" x14ac:dyDescent="0.2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</row>
    <row r="975" spans="1:18" x14ac:dyDescent="0.2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</row>
    <row r="976" spans="1:18" x14ac:dyDescent="0.2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</row>
    <row r="977" spans="1:18" x14ac:dyDescent="0.2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</row>
    <row r="978" spans="1:18" x14ac:dyDescent="0.2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</row>
    <row r="979" spans="1:18" x14ac:dyDescent="0.2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</row>
    <row r="980" spans="1:18" x14ac:dyDescent="0.2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</row>
    <row r="981" spans="1:18" x14ac:dyDescent="0.2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</row>
    <row r="982" spans="1:18" x14ac:dyDescent="0.2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</row>
    <row r="983" spans="1:18" x14ac:dyDescent="0.2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</row>
    <row r="984" spans="1:18" x14ac:dyDescent="0.2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</row>
    <row r="985" spans="1:18" x14ac:dyDescent="0.2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</row>
    <row r="986" spans="1:18" x14ac:dyDescent="0.2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</row>
    <row r="987" spans="1:18" x14ac:dyDescent="0.2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</row>
    <row r="988" spans="1:18" x14ac:dyDescent="0.2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</row>
    <row r="989" spans="1:18" x14ac:dyDescent="0.2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</row>
    <row r="990" spans="1:18" x14ac:dyDescent="0.2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</row>
    <row r="991" spans="1:18" x14ac:dyDescent="0.2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</row>
    <row r="992" spans="1:18" x14ac:dyDescent="0.2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</row>
    <row r="993" spans="1:18" x14ac:dyDescent="0.2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</row>
    <row r="994" spans="1:18" x14ac:dyDescent="0.2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</row>
    <row r="995" spans="1:18" x14ac:dyDescent="0.2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</row>
    <row r="996" spans="1:18" x14ac:dyDescent="0.2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</row>
    <row r="997" spans="1:18" x14ac:dyDescent="0.2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</row>
    <row r="998" spans="1:18" x14ac:dyDescent="0.2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</row>
    <row r="999" spans="1:18" x14ac:dyDescent="0.2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</row>
    <row r="1000" spans="1:18" x14ac:dyDescent="0.2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</row>
    <row r="1001" spans="1:18" x14ac:dyDescent="0.2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</row>
    <row r="1002" spans="1:18" x14ac:dyDescent="0.2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</row>
    <row r="1003" spans="1:18" x14ac:dyDescent="0.2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</row>
    <row r="1004" spans="1:18" x14ac:dyDescent="0.2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</row>
    <row r="1005" spans="1:18" x14ac:dyDescent="0.2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</row>
    <row r="1006" spans="1:18" x14ac:dyDescent="0.2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</row>
    <row r="1007" spans="1:18" x14ac:dyDescent="0.2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</row>
    <row r="1008" spans="1:18" x14ac:dyDescent="0.2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</row>
    <row r="1009" spans="1:18" x14ac:dyDescent="0.2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</row>
    <row r="1010" spans="1:18" x14ac:dyDescent="0.2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</row>
    <row r="1011" spans="1:18" x14ac:dyDescent="0.2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</row>
    <row r="1012" spans="1:18" x14ac:dyDescent="0.2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</row>
    <row r="1013" spans="1:18" x14ac:dyDescent="0.2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</row>
    <row r="1014" spans="1:18" x14ac:dyDescent="0.2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</row>
    <row r="1015" spans="1:18" x14ac:dyDescent="0.2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</row>
    <row r="1016" spans="1:18" x14ac:dyDescent="0.2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</row>
    <row r="1017" spans="1:18" x14ac:dyDescent="0.2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</row>
    <row r="1018" spans="1:18" x14ac:dyDescent="0.2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</row>
    <row r="1019" spans="1:18" x14ac:dyDescent="0.2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</row>
    <row r="1020" spans="1:18" x14ac:dyDescent="0.2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</row>
    <row r="1021" spans="1:18" x14ac:dyDescent="0.2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</row>
    <row r="1022" spans="1:18" x14ac:dyDescent="0.2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</row>
    <row r="1023" spans="1:18" x14ac:dyDescent="0.2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</row>
    <row r="1024" spans="1:18" x14ac:dyDescent="0.2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</row>
    <row r="1025" spans="1:18" x14ac:dyDescent="0.2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</row>
    <row r="1026" spans="1:18" x14ac:dyDescent="0.2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</row>
    <row r="1027" spans="1:18" x14ac:dyDescent="0.2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</row>
    <row r="1028" spans="1:18" x14ac:dyDescent="0.2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</row>
    <row r="1029" spans="1:18" x14ac:dyDescent="0.2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</row>
    <row r="1030" spans="1:18" x14ac:dyDescent="0.2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</row>
    <row r="1031" spans="1:18" x14ac:dyDescent="0.2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</row>
    <row r="1032" spans="1:18" x14ac:dyDescent="0.2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</row>
    <row r="1033" spans="1:18" x14ac:dyDescent="0.2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</row>
    <row r="1034" spans="1:18" x14ac:dyDescent="0.2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</row>
    <row r="1035" spans="1:18" x14ac:dyDescent="0.2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</row>
    <row r="1036" spans="1:18" x14ac:dyDescent="0.2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</row>
    <row r="1037" spans="1:18" x14ac:dyDescent="0.2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</row>
    <row r="1038" spans="1:18" x14ac:dyDescent="0.2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</row>
    <row r="1039" spans="1:18" x14ac:dyDescent="0.2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</row>
    <row r="1040" spans="1:18" x14ac:dyDescent="0.2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</row>
    <row r="1041" spans="1:18" x14ac:dyDescent="0.2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</row>
    <row r="1042" spans="1:18" x14ac:dyDescent="0.2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</row>
    <row r="1043" spans="1:18" x14ac:dyDescent="0.2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</row>
    <row r="1044" spans="1:18" x14ac:dyDescent="0.2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</row>
    <row r="1045" spans="1:18" x14ac:dyDescent="0.2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</row>
    <row r="1046" spans="1:18" x14ac:dyDescent="0.2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</row>
    <row r="1047" spans="1:18" x14ac:dyDescent="0.2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</row>
    <row r="1048" spans="1:18" x14ac:dyDescent="0.2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</row>
    <row r="1049" spans="1:18" x14ac:dyDescent="0.2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</row>
    <row r="1050" spans="1:18" x14ac:dyDescent="0.2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</row>
    <row r="1051" spans="1:18" x14ac:dyDescent="0.2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</row>
    <row r="1052" spans="1:18" x14ac:dyDescent="0.2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</row>
    <row r="1053" spans="1:18" x14ac:dyDescent="0.2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</row>
    <row r="1054" spans="1:18" x14ac:dyDescent="0.2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</row>
    <row r="1055" spans="1:18" x14ac:dyDescent="0.2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</row>
    <row r="1056" spans="1:18" x14ac:dyDescent="0.2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</row>
    <row r="1057" spans="1:18" x14ac:dyDescent="0.2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</row>
    <row r="1058" spans="1:18" x14ac:dyDescent="0.2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</row>
    <row r="1059" spans="1:18" x14ac:dyDescent="0.2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</row>
    <row r="1060" spans="1:18" x14ac:dyDescent="0.2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</row>
    <row r="1061" spans="1:18" x14ac:dyDescent="0.2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</row>
    <row r="1062" spans="1:18" x14ac:dyDescent="0.2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</row>
    <row r="1063" spans="1:18" x14ac:dyDescent="0.2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</row>
    <row r="1064" spans="1:18" x14ac:dyDescent="0.2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</row>
    <row r="1065" spans="1:18" x14ac:dyDescent="0.2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</row>
    <row r="1066" spans="1:18" x14ac:dyDescent="0.2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</row>
    <row r="1067" spans="1:18" x14ac:dyDescent="0.2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</row>
    <row r="1068" spans="1:18" x14ac:dyDescent="0.2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</row>
    <row r="1069" spans="1:18" x14ac:dyDescent="0.2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</row>
    <row r="1070" spans="1:18" x14ac:dyDescent="0.2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</row>
    <row r="1071" spans="1:18" x14ac:dyDescent="0.2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</row>
    <row r="1072" spans="1:18" x14ac:dyDescent="0.2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</row>
    <row r="1073" spans="1:18" x14ac:dyDescent="0.2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</row>
    <row r="1074" spans="1:18" x14ac:dyDescent="0.2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</row>
    <row r="1075" spans="1:18" x14ac:dyDescent="0.2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</row>
    <row r="1076" spans="1:18" x14ac:dyDescent="0.2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</row>
    <row r="1077" spans="1:18" x14ac:dyDescent="0.2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</row>
    <row r="1078" spans="1:18" x14ac:dyDescent="0.2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</row>
    <row r="1079" spans="1:18" x14ac:dyDescent="0.2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</row>
    <row r="1080" spans="1:18" x14ac:dyDescent="0.2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</row>
    <row r="1081" spans="1:18" x14ac:dyDescent="0.2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</row>
    <row r="1082" spans="1:18" x14ac:dyDescent="0.2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</row>
    <row r="1083" spans="1:18" x14ac:dyDescent="0.2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</row>
    <row r="1084" spans="1:18" x14ac:dyDescent="0.2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</row>
    <row r="1085" spans="1:18" x14ac:dyDescent="0.2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</row>
    <row r="1086" spans="1:18" x14ac:dyDescent="0.2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</row>
    <row r="1087" spans="1:18" x14ac:dyDescent="0.2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</row>
    <row r="1088" spans="1:18" x14ac:dyDescent="0.2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</row>
    <row r="1089" spans="1:18" x14ac:dyDescent="0.2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</row>
    <row r="1090" spans="1:18" x14ac:dyDescent="0.2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</row>
    <row r="1091" spans="1:18" x14ac:dyDescent="0.2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</row>
    <row r="1092" spans="1:18" x14ac:dyDescent="0.2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</row>
    <row r="1093" spans="1:18" x14ac:dyDescent="0.2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</row>
    <row r="1094" spans="1:18" x14ac:dyDescent="0.2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</row>
    <row r="1095" spans="1:18" x14ac:dyDescent="0.2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</row>
    <row r="1096" spans="1:18" x14ac:dyDescent="0.2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</row>
    <row r="1097" spans="1:18" x14ac:dyDescent="0.2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</row>
    <row r="1098" spans="1:18" x14ac:dyDescent="0.2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</row>
    <row r="1099" spans="1:18" x14ac:dyDescent="0.2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</row>
    <row r="1100" spans="1:18" x14ac:dyDescent="0.2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</row>
    <row r="1101" spans="1:18" x14ac:dyDescent="0.2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</row>
    <row r="1102" spans="1:18" x14ac:dyDescent="0.2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</row>
    <row r="1103" spans="1:18" x14ac:dyDescent="0.2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</row>
    <row r="1104" spans="1:18" x14ac:dyDescent="0.2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</row>
    <row r="1105" spans="1:18" x14ac:dyDescent="0.2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</row>
    <row r="1106" spans="1:18" x14ac:dyDescent="0.2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</row>
    <row r="1107" spans="1:18" x14ac:dyDescent="0.2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</row>
    <row r="1108" spans="1:18" x14ac:dyDescent="0.2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</row>
    <row r="1109" spans="1:18" x14ac:dyDescent="0.2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</row>
    <row r="1110" spans="1:18" x14ac:dyDescent="0.2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</row>
    <row r="1111" spans="1:18" x14ac:dyDescent="0.2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</row>
    <row r="1112" spans="1:18" x14ac:dyDescent="0.2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</row>
    <row r="1113" spans="1:18" x14ac:dyDescent="0.2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</row>
    <row r="1114" spans="1:18" x14ac:dyDescent="0.2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</row>
    <row r="1115" spans="1:18" x14ac:dyDescent="0.2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</row>
    <row r="1116" spans="1:18" x14ac:dyDescent="0.2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</row>
    <row r="1117" spans="1:18" x14ac:dyDescent="0.2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</row>
    <row r="1118" spans="1:18" x14ac:dyDescent="0.2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</row>
    <row r="1119" spans="1:18" x14ac:dyDescent="0.2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</row>
    <row r="1120" spans="1:18" x14ac:dyDescent="0.2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</row>
    <row r="1121" spans="1:18" x14ac:dyDescent="0.2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</row>
    <row r="1122" spans="1:18" x14ac:dyDescent="0.2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</row>
    <row r="1123" spans="1:18" x14ac:dyDescent="0.2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</row>
    <row r="1124" spans="1:18" x14ac:dyDescent="0.2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</row>
    <row r="1125" spans="1:18" x14ac:dyDescent="0.2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</row>
    <row r="1126" spans="1:18" x14ac:dyDescent="0.2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</row>
    <row r="1127" spans="1:18" x14ac:dyDescent="0.2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</row>
    <row r="1128" spans="1:18" x14ac:dyDescent="0.2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</row>
    <row r="1129" spans="1:18" x14ac:dyDescent="0.2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</row>
    <row r="1130" spans="1:18" x14ac:dyDescent="0.2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</row>
    <row r="1131" spans="1:18" x14ac:dyDescent="0.2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</row>
    <row r="1132" spans="1:18" x14ac:dyDescent="0.2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</row>
    <row r="1133" spans="1:18" x14ac:dyDescent="0.2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</row>
    <row r="1134" spans="1:18" x14ac:dyDescent="0.2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</row>
    <row r="1135" spans="1:18" x14ac:dyDescent="0.2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</row>
    <row r="1136" spans="1:18" x14ac:dyDescent="0.2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</row>
    <row r="1137" spans="1:18" x14ac:dyDescent="0.2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</row>
    <row r="1138" spans="1:18" x14ac:dyDescent="0.2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</row>
    <row r="1139" spans="1:18" x14ac:dyDescent="0.2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</row>
    <row r="1140" spans="1:18" x14ac:dyDescent="0.2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</row>
    <row r="1141" spans="1:18" x14ac:dyDescent="0.2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</row>
    <row r="1142" spans="1:18" x14ac:dyDescent="0.2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</row>
    <row r="1143" spans="1:18" x14ac:dyDescent="0.2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</row>
    <row r="1144" spans="1:18" x14ac:dyDescent="0.2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</row>
    <row r="1145" spans="1:18" x14ac:dyDescent="0.2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</row>
    <row r="1146" spans="1:18" x14ac:dyDescent="0.2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</row>
    <row r="1147" spans="1:18" x14ac:dyDescent="0.2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</row>
    <row r="1148" spans="1:18" x14ac:dyDescent="0.2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</row>
    <row r="1149" spans="1:18" x14ac:dyDescent="0.2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</row>
    <row r="1150" spans="1:18" x14ac:dyDescent="0.2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</row>
    <row r="1151" spans="1:18" x14ac:dyDescent="0.2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</row>
    <row r="1152" spans="1:18" x14ac:dyDescent="0.2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</row>
    <row r="1153" spans="1:18" x14ac:dyDescent="0.2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</row>
    <row r="1154" spans="1:18" x14ac:dyDescent="0.2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</row>
    <row r="1155" spans="1:18" x14ac:dyDescent="0.2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</row>
    <row r="1156" spans="1:18" x14ac:dyDescent="0.2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</row>
    <row r="1157" spans="1:18" x14ac:dyDescent="0.2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</row>
    <row r="1158" spans="1:18" x14ac:dyDescent="0.2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</row>
    <row r="1159" spans="1:18" x14ac:dyDescent="0.2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</row>
    <row r="1160" spans="1:18" x14ac:dyDescent="0.2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</row>
    <row r="1161" spans="1:18" x14ac:dyDescent="0.2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</row>
    <row r="1162" spans="1:18" x14ac:dyDescent="0.2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</row>
    <row r="1163" spans="1:18" x14ac:dyDescent="0.2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</row>
    <row r="1164" spans="1:18" x14ac:dyDescent="0.2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</row>
    <row r="1165" spans="1:18" x14ac:dyDescent="0.2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</row>
    <row r="1166" spans="1:18" x14ac:dyDescent="0.2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</row>
    <row r="1167" spans="1:18" x14ac:dyDescent="0.2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</row>
    <row r="1168" spans="1:18" x14ac:dyDescent="0.2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</row>
    <row r="1169" spans="1:18" x14ac:dyDescent="0.2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</row>
    <row r="1170" spans="1:18" x14ac:dyDescent="0.2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</row>
    <row r="1171" spans="1:18" x14ac:dyDescent="0.2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</row>
    <row r="1172" spans="1:18" x14ac:dyDescent="0.2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</row>
    <row r="1173" spans="1:18" x14ac:dyDescent="0.2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</row>
    <row r="1174" spans="1:18" x14ac:dyDescent="0.2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</row>
    <row r="1175" spans="1:18" x14ac:dyDescent="0.2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</row>
    <row r="1176" spans="1:18" x14ac:dyDescent="0.2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</row>
    <row r="1177" spans="1:18" x14ac:dyDescent="0.2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</row>
    <row r="1178" spans="1:18" x14ac:dyDescent="0.2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</row>
    <row r="1179" spans="1:18" x14ac:dyDescent="0.2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</row>
    <row r="1180" spans="1:18" x14ac:dyDescent="0.2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</row>
    <row r="1181" spans="1:18" x14ac:dyDescent="0.2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</row>
    <row r="1182" spans="1:18" x14ac:dyDescent="0.2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</row>
    <row r="1183" spans="1:18" x14ac:dyDescent="0.2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</row>
    <row r="1184" spans="1:18" x14ac:dyDescent="0.2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</row>
    <row r="1185" spans="1:18" x14ac:dyDescent="0.2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</row>
    <row r="1186" spans="1:18" x14ac:dyDescent="0.2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</row>
    <row r="1187" spans="1:18" x14ac:dyDescent="0.2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</row>
    <row r="1188" spans="1:18" x14ac:dyDescent="0.2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</row>
    <row r="1189" spans="1:18" x14ac:dyDescent="0.2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</row>
    <row r="1190" spans="1:18" x14ac:dyDescent="0.2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</row>
    <row r="1191" spans="1:18" x14ac:dyDescent="0.2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</row>
    <row r="1192" spans="1:18" x14ac:dyDescent="0.2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</row>
    <row r="1193" spans="1:18" x14ac:dyDescent="0.2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</row>
    <row r="1194" spans="1:18" x14ac:dyDescent="0.2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</row>
    <row r="1195" spans="1:18" x14ac:dyDescent="0.2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</row>
    <row r="1196" spans="1:18" x14ac:dyDescent="0.2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</row>
    <row r="1197" spans="1:18" x14ac:dyDescent="0.2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</row>
    <row r="1198" spans="1:18" x14ac:dyDescent="0.2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</row>
    <row r="1199" spans="1:18" x14ac:dyDescent="0.2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</row>
    <row r="1200" spans="1:18" x14ac:dyDescent="0.2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</row>
    <row r="1201" spans="1:18" x14ac:dyDescent="0.2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</row>
    <row r="1202" spans="1:18" x14ac:dyDescent="0.2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</row>
    <row r="1203" spans="1:18" x14ac:dyDescent="0.2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</row>
    <row r="1204" spans="1:18" x14ac:dyDescent="0.2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</row>
    <row r="1205" spans="1:18" x14ac:dyDescent="0.2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</row>
    <row r="1206" spans="1:18" x14ac:dyDescent="0.2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</row>
    <row r="1207" spans="1:18" x14ac:dyDescent="0.2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</row>
    <row r="1208" spans="1:18" x14ac:dyDescent="0.2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</row>
    <row r="1209" spans="1:18" x14ac:dyDescent="0.2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</row>
    <row r="1210" spans="1:18" x14ac:dyDescent="0.2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</row>
    <row r="1211" spans="1:18" x14ac:dyDescent="0.2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</row>
    <row r="1212" spans="1:18" x14ac:dyDescent="0.2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</row>
    <row r="1213" spans="1:18" x14ac:dyDescent="0.2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</row>
    <row r="1214" spans="1:18" x14ac:dyDescent="0.2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</row>
    <row r="1215" spans="1:18" x14ac:dyDescent="0.2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</row>
    <row r="1216" spans="1:18" x14ac:dyDescent="0.2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</row>
    <row r="1217" spans="1:18" x14ac:dyDescent="0.2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</row>
    <row r="1218" spans="1:18" x14ac:dyDescent="0.2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</row>
    <row r="1219" spans="1:18" x14ac:dyDescent="0.2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</row>
    <row r="1220" spans="1:18" x14ac:dyDescent="0.2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</row>
    <row r="1221" spans="1:18" x14ac:dyDescent="0.2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</row>
    <row r="1222" spans="1:18" x14ac:dyDescent="0.2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</row>
    <row r="1223" spans="1:18" x14ac:dyDescent="0.2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</row>
    <row r="1224" spans="1:18" x14ac:dyDescent="0.2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</row>
    <row r="1225" spans="1:18" x14ac:dyDescent="0.2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</row>
    <row r="1226" spans="1:18" x14ac:dyDescent="0.2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</row>
    <row r="1227" spans="1:18" x14ac:dyDescent="0.2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</row>
    <row r="1228" spans="1:18" x14ac:dyDescent="0.2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</row>
    <row r="1229" spans="1:18" x14ac:dyDescent="0.2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</row>
    <row r="1230" spans="1:18" x14ac:dyDescent="0.2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</row>
    <row r="1231" spans="1:18" x14ac:dyDescent="0.2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</row>
    <row r="1232" spans="1:18" x14ac:dyDescent="0.2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</row>
    <row r="1233" spans="1:18" x14ac:dyDescent="0.2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</row>
    <row r="1234" spans="1:18" x14ac:dyDescent="0.2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</row>
    <row r="1235" spans="1:18" x14ac:dyDescent="0.2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</row>
    <row r="1236" spans="1:18" x14ac:dyDescent="0.2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</row>
    <row r="1237" spans="1:18" x14ac:dyDescent="0.2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</row>
    <row r="1238" spans="1:18" x14ac:dyDescent="0.2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</row>
    <row r="1239" spans="1:18" x14ac:dyDescent="0.2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</row>
    <row r="1240" spans="1:18" x14ac:dyDescent="0.2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</row>
    <row r="1241" spans="1:18" x14ac:dyDescent="0.2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</row>
    <row r="1242" spans="1:18" x14ac:dyDescent="0.2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</row>
    <row r="1243" spans="1:18" x14ac:dyDescent="0.2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</row>
    <row r="1244" spans="1:18" x14ac:dyDescent="0.2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</row>
    <row r="1245" spans="1:18" x14ac:dyDescent="0.2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</row>
    <row r="1246" spans="1:18" x14ac:dyDescent="0.2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</row>
    <row r="1247" spans="1:18" x14ac:dyDescent="0.2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</row>
    <row r="1248" spans="1:18" x14ac:dyDescent="0.2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</row>
    <row r="1249" spans="1:18" x14ac:dyDescent="0.2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</row>
    <row r="1250" spans="1:18" x14ac:dyDescent="0.2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</row>
    <row r="1251" spans="1:18" x14ac:dyDescent="0.2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</row>
    <row r="1252" spans="1:18" x14ac:dyDescent="0.2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</row>
    <row r="1253" spans="1:18" x14ac:dyDescent="0.2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</row>
    <row r="1254" spans="1:18" x14ac:dyDescent="0.2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</row>
    <row r="1255" spans="1:18" x14ac:dyDescent="0.2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</row>
    <row r="1256" spans="1:18" x14ac:dyDescent="0.2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</row>
    <row r="1257" spans="1:18" x14ac:dyDescent="0.2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</row>
    <row r="1258" spans="1:18" x14ac:dyDescent="0.2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</row>
    <row r="1259" spans="1:18" x14ac:dyDescent="0.2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</row>
    <row r="1260" spans="1:18" x14ac:dyDescent="0.2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</row>
    <row r="1261" spans="1:18" x14ac:dyDescent="0.2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</row>
    <row r="1262" spans="1:18" x14ac:dyDescent="0.2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</row>
    <row r="1263" spans="1:18" x14ac:dyDescent="0.2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</row>
    <row r="1264" spans="1:18" x14ac:dyDescent="0.2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</row>
    <row r="1265" spans="1:18" x14ac:dyDescent="0.2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</row>
    <row r="1266" spans="1:18" x14ac:dyDescent="0.2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</row>
    <row r="1267" spans="1:18" x14ac:dyDescent="0.2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</row>
    <row r="1268" spans="1:18" x14ac:dyDescent="0.2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</row>
    <row r="1269" spans="1:18" x14ac:dyDescent="0.2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</row>
    <row r="1270" spans="1:18" x14ac:dyDescent="0.2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</row>
    <row r="1271" spans="1:18" x14ac:dyDescent="0.2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</row>
    <row r="1272" spans="1:18" x14ac:dyDescent="0.2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</row>
    <row r="1273" spans="1:18" x14ac:dyDescent="0.2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</row>
    <row r="1274" spans="1:18" x14ac:dyDescent="0.2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</row>
    <row r="1275" spans="1:18" x14ac:dyDescent="0.2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</row>
    <row r="1276" spans="1:18" x14ac:dyDescent="0.2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</row>
    <row r="1277" spans="1:18" x14ac:dyDescent="0.2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</row>
    <row r="1278" spans="1:18" x14ac:dyDescent="0.2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</row>
    <row r="1279" spans="1:18" x14ac:dyDescent="0.2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</row>
    <row r="1280" spans="1:18" x14ac:dyDescent="0.2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</row>
    <row r="1281" spans="1:18" x14ac:dyDescent="0.2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</row>
    <row r="1282" spans="1:18" x14ac:dyDescent="0.2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</row>
    <row r="1283" spans="1:18" x14ac:dyDescent="0.2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</row>
    <row r="1284" spans="1:18" x14ac:dyDescent="0.2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</row>
    <row r="1285" spans="1:18" x14ac:dyDescent="0.2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</row>
    <row r="1286" spans="1:18" x14ac:dyDescent="0.2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</row>
    <row r="1287" spans="1:18" x14ac:dyDescent="0.2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</row>
    <row r="1288" spans="1:18" x14ac:dyDescent="0.2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</row>
    <row r="1289" spans="1:18" x14ac:dyDescent="0.2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</row>
    <row r="1290" spans="1:18" x14ac:dyDescent="0.2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</row>
    <row r="1291" spans="1:18" x14ac:dyDescent="0.2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</row>
    <row r="1292" spans="1:18" x14ac:dyDescent="0.2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</row>
    <row r="1293" spans="1:18" x14ac:dyDescent="0.2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</row>
    <row r="1294" spans="1:18" x14ac:dyDescent="0.2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</row>
    <row r="1295" spans="1:18" x14ac:dyDescent="0.2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</row>
    <row r="1296" spans="1:18" x14ac:dyDescent="0.2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</row>
    <row r="1297" spans="1:18" x14ac:dyDescent="0.2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</row>
    <row r="1298" spans="1:18" x14ac:dyDescent="0.2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</row>
    <row r="1299" spans="1:18" x14ac:dyDescent="0.2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</row>
    <row r="1300" spans="1:18" x14ac:dyDescent="0.2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</row>
    <row r="1301" spans="1:18" x14ac:dyDescent="0.2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</row>
    <row r="1302" spans="1:18" x14ac:dyDescent="0.2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</row>
    <row r="1303" spans="1:18" x14ac:dyDescent="0.2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</row>
    <row r="1304" spans="1:18" x14ac:dyDescent="0.2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</row>
    <row r="1305" spans="1:18" x14ac:dyDescent="0.2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</row>
    <row r="1306" spans="1:18" x14ac:dyDescent="0.2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</row>
    <row r="1307" spans="1:18" x14ac:dyDescent="0.2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</row>
    <row r="1308" spans="1:18" x14ac:dyDescent="0.2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</row>
    <row r="1309" spans="1:18" x14ac:dyDescent="0.2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</row>
    <row r="1310" spans="1:18" x14ac:dyDescent="0.2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</row>
    <row r="1311" spans="1:18" x14ac:dyDescent="0.2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</row>
    <row r="1312" spans="1:18" x14ac:dyDescent="0.2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</row>
    <row r="1313" spans="1:20" x14ac:dyDescent="0.2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</row>
    <row r="1314" spans="1:20" x14ac:dyDescent="0.2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</row>
    <row r="1315" spans="1:20" x14ac:dyDescent="0.2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</row>
    <row r="1316" spans="1:20" ht="7.5" customHeight="1" x14ac:dyDescent="0.2">
      <c r="A1316" s="26"/>
      <c r="B1316" s="29"/>
      <c r="C1316" s="26"/>
      <c r="D1316" s="49"/>
      <c r="E1316" s="49"/>
      <c r="F1316" s="49"/>
      <c r="G1316" s="26"/>
      <c r="H1316" s="71"/>
      <c r="I1316" s="71"/>
      <c r="J1316" s="71"/>
      <c r="K1316" s="71"/>
      <c r="L1316" s="71"/>
      <c r="N1316" s="47"/>
      <c r="O1316" s="47"/>
      <c r="P1316" s="47"/>
      <c r="Q1316" s="47"/>
      <c r="R1316" s="47"/>
    </row>
    <row r="1317" spans="1:20" x14ac:dyDescent="0.2">
      <c r="A1317" s="26"/>
      <c r="B1317" s="85">
        <v>2026</v>
      </c>
      <c r="C1317" s="26"/>
      <c r="D1317" s="34">
        <v>468.73456035745193</v>
      </c>
      <c r="E1317" s="34">
        <v>681.93165032000002</v>
      </c>
      <c r="F1317" s="34">
        <v>547.18049493824003</v>
      </c>
      <c r="G1317" s="26"/>
      <c r="H1317" s="34">
        <v>1138.3162790697675</v>
      </c>
      <c r="I1317" s="34">
        <v>1172.7813953488371</v>
      </c>
      <c r="J1317" s="34">
        <v>1207.8731707317074</v>
      </c>
      <c r="K1317" s="34">
        <v>999.78064516129029</v>
      </c>
      <c r="L1317" s="34">
        <v>933.02790697674425</v>
      </c>
      <c r="N1317" s="34">
        <v>72.622679069767443</v>
      </c>
      <c r="O1317" s="34">
        <v>85.637595348837152</v>
      </c>
      <c r="P1317" s="34">
        <v>99.279170731707339</v>
      </c>
      <c r="Q1317" s="34">
        <v>140.3896451612903</v>
      </c>
      <c r="R1317" s="34">
        <v>97.978706976744206</v>
      </c>
    </row>
    <row r="1318" spans="1:20" x14ac:dyDescent="0.2">
      <c r="A1318" s="26"/>
      <c r="B1318" s="57" t="s">
        <v>62</v>
      </c>
      <c r="C1318" s="26"/>
      <c r="D1318" s="34">
        <v>565.70126717830851</v>
      </c>
      <c r="E1318" s="34">
        <v>714.24529571153835</v>
      </c>
      <c r="F1318" s="34">
        <v>615.8130704582826</v>
      </c>
      <c r="G1318" s="26"/>
      <c r="H1318" s="34">
        <v>1215.592728492438</v>
      </c>
      <c r="I1318" s="34">
        <v>1251.3908216783218</v>
      </c>
      <c r="J1318" s="34">
        <v>1286.7878383811315</v>
      </c>
      <c r="K1318" s="34">
        <v>1073.9236204738556</v>
      </c>
      <c r="L1318" s="34">
        <v>969.39311879980494</v>
      </c>
      <c r="N1318" s="34">
        <v>71.73740156936087</v>
      </c>
      <c r="O1318" s="34">
        <v>85.453090909090932</v>
      </c>
      <c r="P1318" s="34">
        <v>98.767703765746418</v>
      </c>
      <c r="Q1318" s="34">
        <v>168.05290893539419</v>
      </c>
      <c r="R1318" s="34">
        <v>96.083061107497173</v>
      </c>
    </row>
    <row r="1319" spans="1:20" x14ac:dyDescent="0.2">
      <c r="A1319" s="26"/>
      <c r="B1319" s="57" t="s">
        <v>61</v>
      </c>
      <c r="C1319" s="26"/>
      <c r="D1319" s="34">
        <v>619.06705672350438</v>
      </c>
      <c r="E1319" s="34">
        <v>744.69583637169796</v>
      </c>
      <c r="F1319" s="34">
        <v>647.75430144559789</v>
      </c>
      <c r="G1319" s="26"/>
      <c r="H1319" s="34">
        <v>1274.711298878246</v>
      </c>
      <c r="I1319" s="34">
        <v>1318.8608870359246</v>
      </c>
      <c r="J1319" s="34">
        <v>1363.4246577391355</v>
      </c>
      <c r="K1319" s="34">
        <v>1109.0860516225</v>
      </c>
      <c r="L1319" s="34">
        <v>1002.8151242922157</v>
      </c>
      <c r="N1319" s="34">
        <v>75.476412085793456</v>
      </c>
      <c r="O1319" s="34">
        <v>88.036783262339185</v>
      </c>
      <c r="P1319" s="34">
        <v>101.01133698441792</v>
      </c>
      <c r="Q1319" s="34">
        <v>175.92346671683981</v>
      </c>
      <c r="R1319" s="34">
        <v>93.757331839385515</v>
      </c>
    </row>
    <row r="1320" spans="1:20" x14ac:dyDescent="0.2">
      <c r="A1320" s="26"/>
      <c r="B1320" s="57" t="s">
        <v>60</v>
      </c>
      <c r="C1320" s="26"/>
      <c r="D1320" s="34">
        <v>605.00760577693723</v>
      </c>
      <c r="E1320" s="34">
        <v>756.01924199230768</v>
      </c>
      <c r="F1320" s="34">
        <v>661.1966343274363</v>
      </c>
      <c r="G1320" s="26"/>
      <c r="H1320" s="34">
        <v>1226.1221893631321</v>
      </c>
      <c r="I1320" s="34">
        <v>1269.0065939807878</v>
      </c>
      <c r="J1320" s="34">
        <v>1315.0528845725746</v>
      </c>
      <c r="K1320" s="34">
        <v>1039.4120028852442</v>
      </c>
      <c r="L1320" s="34">
        <v>1042.3319747135849</v>
      </c>
      <c r="N1320" s="34">
        <v>72.474073978516969</v>
      </c>
      <c r="O1320" s="34">
        <v>86.32015167309531</v>
      </c>
      <c r="P1320" s="34">
        <v>103.3281153418055</v>
      </c>
      <c r="Q1320" s="34">
        <v>150.24486826985964</v>
      </c>
      <c r="R1320" s="34">
        <v>85.3757247135852</v>
      </c>
      <c r="T1320" s="82"/>
    </row>
    <row r="1321" spans="1:20" x14ac:dyDescent="0.2">
      <c r="A1321" s="26"/>
      <c r="B1321" s="57" t="s">
        <v>59</v>
      </c>
      <c r="C1321" s="26"/>
      <c r="D1321" s="34">
        <v>739.12611610591136</v>
      </c>
      <c r="E1321" s="34">
        <v>903.58432603653819</v>
      </c>
      <c r="F1321" s="34">
        <v>851.158641293492</v>
      </c>
      <c r="G1321" s="26"/>
      <c r="H1321" s="34">
        <v>1172.1575242110457</v>
      </c>
      <c r="I1321" s="34">
        <v>1195.7445073297365</v>
      </c>
      <c r="J1321" s="34">
        <v>1225.0101198359334</v>
      </c>
      <c r="K1321" s="34">
        <v>1105.9125358702479</v>
      </c>
      <c r="L1321" s="34">
        <v>988.86431267522062</v>
      </c>
      <c r="N1321" s="34">
        <v>66.2747549802761</v>
      </c>
      <c r="O1321" s="34">
        <v>80.215132329736605</v>
      </c>
      <c r="P1321" s="34">
        <v>99.834139066702519</v>
      </c>
      <c r="Q1321" s="34">
        <v>131.98192048563266</v>
      </c>
      <c r="R1321" s="34">
        <v>77.010274213682251</v>
      </c>
      <c r="T1321" s="82"/>
    </row>
    <row r="1322" spans="1:20" x14ac:dyDescent="0.2">
      <c r="A1322" s="26"/>
      <c r="B1322" s="57" t="s">
        <v>58</v>
      </c>
      <c r="C1322" s="26"/>
      <c r="D1322" s="34">
        <v>436.53430421479521</v>
      </c>
      <c r="E1322" s="34">
        <v>407.67793245576922</v>
      </c>
      <c r="F1322" s="34">
        <v>427.7170493332377</v>
      </c>
      <c r="G1322" s="26"/>
      <c r="H1322" s="34">
        <v>861.30969829101184</v>
      </c>
      <c r="I1322" s="34">
        <v>883.19748313960974</v>
      </c>
      <c r="J1322" s="34">
        <v>908.49335120679461</v>
      </c>
      <c r="K1322" s="34">
        <v>700.88806434221613</v>
      </c>
      <c r="L1322" s="34">
        <v>636.88730663788715</v>
      </c>
      <c r="N1322" s="34">
        <v>57.374236752550246</v>
      </c>
      <c r="O1322" s="34">
        <v>72.605444678070953</v>
      </c>
      <c r="P1322" s="34">
        <v>91.244735822179237</v>
      </c>
      <c r="Q1322" s="34">
        <v>174.67150664990848</v>
      </c>
      <c r="R1322" s="34">
        <v>71.289248945579502</v>
      </c>
      <c r="T1322" s="82"/>
    </row>
    <row r="1323" spans="1:20" x14ac:dyDescent="0.2">
      <c r="A1323" s="26"/>
      <c r="B1323" s="57" t="s">
        <v>57</v>
      </c>
      <c r="C1323" s="26"/>
      <c r="D1323" s="34">
        <v>263.42703807362386</v>
      </c>
      <c r="E1323" s="34">
        <v>261.21352708846155</v>
      </c>
      <c r="F1323" s="34">
        <v>279.40421853875364</v>
      </c>
      <c r="G1323" s="26"/>
      <c r="H1323" s="34">
        <v>755.1778287931229</v>
      </c>
      <c r="I1323" s="34">
        <v>782.96993971195707</v>
      </c>
      <c r="J1323" s="34">
        <v>817.64052556659567</v>
      </c>
      <c r="K1323" s="34">
        <v>578.49754832172675</v>
      </c>
      <c r="L1323" s="34">
        <v>541.0260394433534</v>
      </c>
      <c r="N1323" s="34">
        <v>55.89071340850731</v>
      </c>
      <c r="O1323" s="34">
        <v>71.949458942726352</v>
      </c>
      <c r="P1323" s="34">
        <v>94.886679412749828</v>
      </c>
      <c r="Q1323" s="34">
        <v>173.60368293711139</v>
      </c>
      <c r="R1323" s="34">
        <v>69.188116366430435</v>
      </c>
      <c r="T1323" s="82"/>
    </row>
    <row r="1324" spans="1:20" x14ac:dyDescent="0.2">
      <c r="A1324" s="26"/>
      <c r="B1324" s="57" t="s">
        <v>55</v>
      </c>
      <c r="C1324" s="26"/>
      <c r="D1324" s="34">
        <v>343.61461180020547</v>
      </c>
      <c r="E1324" s="34">
        <v>376.20552332499989</v>
      </c>
      <c r="F1324" s="34">
        <v>369.30727625871708</v>
      </c>
      <c r="G1324" s="26"/>
      <c r="H1324" s="34">
        <v>779.3471481800558</v>
      </c>
      <c r="I1324" s="34">
        <v>807.1993879645654</v>
      </c>
      <c r="J1324" s="34">
        <v>842.04205410345821</v>
      </c>
      <c r="K1324" s="34">
        <v>668.37969183523842</v>
      </c>
      <c r="L1324" s="34">
        <v>595.05335974503532</v>
      </c>
      <c r="N1324" s="34">
        <v>48.351744333902204</v>
      </c>
      <c r="O1324" s="34">
        <v>63.991532195334763</v>
      </c>
      <c r="P1324" s="34">
        <v>86.621746411150369</v>
      </c>
      <c r="Q1324" s="34">
        <v>161.61580721985382</v>
      </c>
      <c r="R1324" s="34">
        <v>60.715167437343361</v>
      </c>
      <c r="T1324" s="82"/>
    </row>
    <row r="1325" spans="1:20" x14ac:dyDescent="0.2">
      <c r="A1325" s="26"/>
      <c r="B1325" s="57" t="s">
        <v>53</v>
      </c>
      <c r="C1325" s="26"/>
      <c r="D1325" s="34">
        <v>348.30067891985448</v>
      </c>
      <c r="E1325" s="34">
        <v>372.81067320943401</v>
      </c>
      <c r="F1325" s="34">
        <v>366.78427794977722</v>
      </c>
      <c r="G1325" s="26"/>
      <c r="H1325" s="34">
        <v>777.29987929610581</v>
      </c>
      <c r="I1325" s="34">
        <v>802.59605615907492</v>
      </c>
      <c r="J1325" s="34">
        <v>835.88561717806977</v>
      </c>
      <c r="K1325" s="34">
        <v>651.20064168836768</v>
      </c>
      <c r="L1325" s="34">
        <v>579.38069145231839</v>
      </c>
      <c r="N1325" s="34">
        <v>49.331388730067978</v>
      </c>
      <c r="O1325" s="34">
        <v>64.695084460961809</v>
      </c>
      <c r="P1325" s="34">
        <v>88.05216434788133</v>
      </c>
      <c r="Q1325" s="34">
        <v>151.25928319780152</v>
      </c>
      <c r="R1325" s="34">
        <v>60.226276357978747</v>
      </c>
      <c r="T1325" s="82"/>
    </row>
    <row r="1326" spans="1:20" x14ac:dyDescent="0.2">
      <c r="A1326" s="26"/>
      <c r="B1326" s="52" t="s">
        <v>52</v>
      </c>
      <c r="C1326" s="26"/>
      <c r="D1326" s="34">
        <v>302.24060961538453</v>
      </c>
      <c r="E1326" s="34">
        <v>290.30137675766179</v>
      </c>
      <c r="F1326" s="34">
        <v>297.0046096153846</v>
      </c>
      <c r="G1326" s="35"/>
      <c r="H1326" s="34">
        <v>708.48907386473184</v>
      </c>
      <c r="I1326" s="34">
        <v>736.51482360232353</v>
      </c>
      <c r="J1326" s="34">
        <v>775.26177309532591</v>
      </c>
      <c r="K1326" s="34">
        <v>551.34236230207728</v>
      </c>
      <c r="L1326" s="34">
        <v>483.7548749496118</v>
      </c>
      <c r="M1326" s="36"/>
      <c r="N1326" s="34">
        <v>45.887785403193298</v>
      </c>
      <c r="O1326" s="34">
        <v>62.875227448477418</v>
      </c>
      <c r="P1326" s="34">
        <v>90.583869249171869</v>
      </c>
      <c r="Q1326" s="34">
        <v>153.7759584559235</v>
      </c>
      <c r="R1326" s="34">
        <v>59.51797110345796</v>
      </c>
      <c r="T1326" s="82"/>
    </row>
    <row r="1327" spans="1:20" x14ac:dyDescent="0.2">
      <c r="A1327" s="26"/>
      <c r="B1327" s="57" t="s">
        <v>51</v>
      </c>
      <c r="C1327" s="26"/>
      <c r="D1327" s="34">
        <v>266.34952456140348</v>
      </c>
      <c r="E1327" s="34">
        <v>247.23086838895318</v>
      </c>
      <c r="F1327" s="34">
        <v>256.48618421052629</v>
      </c>
      <c r="G1327" s="35"/>
      <c r="H1327" s="34">
        <v>680.56588234045489</v>
      </c>
      <c r="I1327" s="34">
        <v>710.92601622780489</v>
      </c>
      <c r="J1327" s="34">
        <v>746.94006272487024</v>
      </c>
      <c r="K1327" s="34">
        <v>554.16447448668862</v>
      </c>
      <c r="L1327" s="34">
        <v>435.35768034726851</v>
      </c>
      <c r="M1327" s="36"/>
      <c r="N1327" s="34">
        <v>51.569549007121573</v>
      </c>
      <c r="O1327" s="34">
        <v>67.731305701489063</v>
      </c>
      <c r="P1327" s="34">
        <v>89.546975005572008</v>
      </c>
      <c r="Q1327" s="34">
        <v>165.46461483756585</v>
      </c>
      <c r="R1327" s="34">
        <v>63.423241750777422</v>
      </c>
      <c r="T1327" s="82"/>
    </row>
    <row r="1328" spans="1:20" x14ac:dyDescent="0.2">
      <c r="A1328" s="26"/>
      <c r="B1328" s="52" t="s">
        <v>50</v>
      </c>
      <c r="C1328" s="26"/>
      <c r="D1328" s="34">
        <v>303.83289038461533</v>
      </c>
      <c r="E1328" s="34">
        <v>294.00791082159503</v>
      </c>
      <c r="F1328" s="34">
        <v>298.04692692307685</v>
      </c>
      <c r="G1328" s="35"/>
      <c r="H1328" s="34">
        <v>711.28846153846143</v>
      </c>
      <c r="I1328" s="34">
        <v>748.010278514589</v>
      </c>
      <c r="J1328" s="34">
        <v>789.78216180371351</v>
      </c>
      <c r="K1328" s="34">
        <v>627.6530471943513</v>
      </c>
      <c r="L1328" s="34">
        <v>506.06531830238725</v>
      </c>
      <c r="M1328" s="36"/>
      <c r="N1328" s="34">
        <v>52.861846153846166</v>
      </c>
      <c r="O1328" s="34">
        <v>69.428393899204266</v>
      </c>
      <c r="P1328" s="34">
        <v>91.812565649867409</v>
      </c>
      <c r="Q1328" s="34">
        <v>166.05772027127466</v>
      </c>
      <c r="R1328" s="34">
        <v>61.629125994694974</v>
      </c>
      <c r="T1328" s="82"/>
    </row>
    <row r="1329" spans="1:20" x14ac:dyDescent="0.2">
      <c r="A1329" s="26"/>
      <c r="B1329" s="57" t="s">
        <v>49</v>
      </c>
      <c r="C1329" s="26"/>
      <c r="D1329" s="34">
        <v>417.99926699615401</v>
      </c>
      <c r="E1329" s="34">
        <v>443.2736938964116</v>
      </c>
      <c r="F1329" s="34">
        <v>435.58826461730774</v>
      </c>
      <c r="G1329" s="35"/>
      <c r="H1329" s="34">
        <v>851.11264716831897</v>
      </c>
      <c r="I1329" s="34">
        <v>876.22462887989229</v>
      </c>
      <c r="J1329" s="34">
        <v>908.87237889152618</v>
      </c>
      <c r="K1329" s="34">
        <v>723.46731613681322</v>
      </c>
      <c r="L1329" s="34">
        <v>665.27002768858506</v>
      </c>
      <c r="M1329" s="36"/>
      <c r="N1329" s="34">
        <v>61.287666399087925</v>
      </c>
      <c r="O1329" s="34">
        <v>66.881715418353579</v>
      </c>
      <c r="P1329" s="34">
        <v>80.011801968448964</v>
      </c>
      <c r="Q1329" s="34">
        <v>131.18131613681291</v>
      </c>
      <c r="R1329" s="34">
        <v>62.074104611661781</v>
      </c>
      <c r="T1329" s="82"/>
    </row>
    <row r="1330" spans="1:20" x14ac:dyDescent="0.2">
      <c r="A1330" s="26"/>
      <c r="B1330" s="52" t="s">
        <v>46</v>
      </c>
      <c r="C1330" s="26"/>
      <c r="D1330" s="34">
        <v>388.24015141730791</v>
      </c>
      <c r="E1330" s="34">
        <v>404.03412734615387</v>
      </c>
      <c r="F1330" s="34">
        <v>408.7031141846154</v>
      </c>
      <c r="G1330" s="35"/>
      <c r="H1330" s="34">
        <v>780.91597797619818</v>
      </c>
      <c r="I1330" s="34">
        <v>803.534535277185</v>
      </c>
      <c r="J1330" s="34">
        <v>834.09778622768624</v>
      </c>
      <c r="K1330" s="34">
        <v>629.74611827834985</v>
      </c>
      <c r="L1330" s="34">
        <v>616.57701506373223</v>
      </c>
      <c r="M1330" s="36"/>
      <c r="N1330" s="34">
        <v>54.580401053121101</v>
      </c>
      <c r="O1330" s="34">
        <v>57.27757373872349</v>
      </c>
      <c r="P1330" s="34">
        <v>67.912824689224877</v>
      </c>
      <c r="Q1330" s="34">
        <v>123.61281058604229</v>
      </c>
      <c r="R1330" s="34">
        <v>54.479534294501619</v>
      </c>
      <c r="T1330" s="82"/>
    </row>
    <row r="1331" spans="1:20" s="60" customFormat="1" x14ac:dyDescent="0.2">
      <c r="A1331" s="56"/>
      <c r="B1331" s="57" t="s">
        <v>42</v>
      </c>
      <c r="C1331" s="56"/>
      <c r="D1331" s="57">
        <v>400.28126103584913</v>
      </c>
      <c r="E1331" s="57">
        <v>410.37929981698107</v>
      </c>
      <c r="F1331" s="57">
        <v>410.79194477735842</v>
      </c>
      <c r="G1331" s="58"/>
      <c r="H1331" s="57">
        <v>762.57952172005241</v>
      </c>
      <c r="I1331" s="57">
        <v>785.60595875383945</v>
      </c>
      <c r="J1331" s="57">
        <v>812.10285714285669</v>
      </c>
      <c r="K1331" s="57">
        <v>609.71805578342901</v>
      </c>
      <c r="L1331" s="57">
        <v>606.30623539982037</v>
      </c>
      <c r="M1331" s="59"/>
      <c r="N1331" s="57">
        <v>42.89803115401493</v>
      </c>
      <c r="O1331" s="57">
        <v>43.471288942518648</v>
      </c>
      <c r="P1331" s="57">
        <v>47.515479784366576</v>
      </c>
      <c r="Q1331" s="57">
        <v>116.2523576702215</v>
      </c>
      <c r="R1331" s="57">
        <v>43.321518418688242</v>
      </c>
      <c r="T1331" s="82"/>
    </row>
    <row r="1332" spans="1:20" s="55" customFormat="1" x14ac:dyDescent="0.2">
      <c r="A1332" s="51"/>
      <c r="B1332" s="52" t="s">
        <v>39</v>
      </c>
      <c r="C1332" s="51"/>
      <c r="D1332" s="52">
        <v>386.69594733750012</v>
      </c>
      <c r="E1332" s="52">
        <v>401.40924361964284</v>
      </c>
      <c r="F1332" s="52">
        <v>398.77249831964292</v>
      </c>
      <c r="G1332" s="53"/>
      <c r="H1332" s="52">
        <v>722.11538461538476</v>
      </c>
      <c r="I1332" s="52">
        <v>740.84903846153838</v>
      </c>
      <c r="J1332" s="52">
        <v>765.01076923076914</v>
      </c>
      <c r="K1332" s="52">
        <v>592.62788461538446</v>
      </c>
      <c r="L1332" s="52">
        <v>584.65384615384619</v>
      </c>
      <c r="M1332" s="54"/>
      <c r="N1332" s="52">
        <v>34.694346153846169</v>
      </c>
      <c r="O1332" s="52">
        <v>40.915269230769226</v>
      </c>
      <c r="P1332" s="52">
        <v>52.564826923076936</v>
      </c>
      <c r="Q1332" s="52">
        <v>105.73132692307694</v>
      </c>
      <c r="R1332" s="52">
        <v>41.366269230769234</v>
      </c>
      <c r="T1332" s="82"/>
    </row>
    <row r="1333" spans="1:20" s="40" customFormat="1" x14ac:dyDescent="0.2">
      <c r="A1333" s="38"/>
      <c r="B1333" s="39" t="s">
        <v>35</v>
      </c>
      <c r="C1333" s="38"/>
      <c r="D1333" s="39">
        <v>304.58804492500008</v>
      </c>
      <c r="E1333" s="39">
        <v>303.66806198653848</v>
      </c>
      <c r="F1333" s="39">
        <v>305.03162334807689</v>
      </c>
      <c r="G1333" s="38"/>
      <c r="H1333" s="39">
        <v>619.78942307692296</v>
      </c>
      <c r="I1333" s="39">
        <v>637.67807692307701</v>
      </c>
      <c r="J1333" s="39">
        <v>662.01211538461519</v>
      </c>
      <c r="K1333" s="39">
        <v>484.64365384615394</v>
      </c>
      <c r="L1333" s="39">
        <v>482.72384615384601</v>
      </c>
      <c r="N1333" s="39">
        <v>42.494115384615384</v>
      </c>
      <c r="O1333" s="39">
        <v>51.925346153846164</v>
      </c>
      <c r="P1333" s="39">
        <v>67.798557692307668</v>
      </c>
      <c r="Q1333" s="39">
        <v>110.60713461538461</v>
      </c>
      <c r="R1333" s="39">
        <v>49.235499999999988</v>
      </c>
      <c r="T1333" s="82"/>
    </row>
    <row r="1334" spans="1:20" s="40" customFormat="1" x14ac:dyDescent="0.2">
      <c r="A1334" s="38"/>
      <c r="B1334" s="39" t="s">
        <v>34</v>
      </c>
      <c r="C1334" s="38"/>
      <c r="D1334" s="39">
        <v>260.38835042884614</v>
      </c>
      <c r="E1334" s="39">
        <v>255.55662828269232</v>
      </c>
      <c r="F1334" s="39">
        <v>252.15910713461543</v>
      </c>
      <c r="G1334" s="38"/>
      <c r="H1334" s="39">
        <v>509.87826923076921</v>
      </c>
      <c r="I1334" s="39">
        <v>527.83346153846162</v>
      </c>
      <c r="J1334" s="39">
        <v>551.44750000000022</v>
      </c>
      <c r="K1334" s="39">
        <v>453.71673076923065</v>
      </c>
      <c r="L1334" s="39">
        <v>425.42576923076922</v>
      </c>
      <c r="N1334" s="39">
        <v>43.000230769230782</v>
      </c>
      <c r="O1334" s="39">
        <v>50.863884615384627</v>
      </c>
      <c r="P1334" s="39">
        <v>64.569903846153821</v>
      </c>
      <c r="Q1334" s="39">
        <v>138.62007692307691</v>
      </c>
      <c r="R1334" s="39">
        <v>50.373211538461533</v>
      </c>
      <c r="T1334" s="82"/>
    </row>
    <row r="1335" spans="1:20" s="40" customFormat="1" x14ac:dyDescent="0.2">
      <c r="A1335" s="38"/>
      <c r="B1335" s="39" t="s">
        <v>33</v>
      </c>
      <c r="C1335" s="38"/>
      <c r="D1335" s="39">
        <v>379.01048161680296</v>
      </c>
      <c r="E1335" s="39">
        <v>433.9464037532407</v>
      </c>
      <c r="F1335" s="39">
        <v>424.48813420831709</v>
      </c>
      <c r="G1335" s="38"/>
      <c r="H1335" s="39">
        <v>603.57115384615395</v>
      </c>
      <c r="I1335" s="39">
        <v>622.12442307692277</v>
      </c>
      <c r="J1335" s="39">
        <v>641.72711538461533</v>
      </c>
      <c r="K1335" s="39">
        <v>596.09576923076941</v>
      </c>
      <c r="L1335" s="39">
        <v>592.65403846153845</v>
      </c>
      <c r="N1335" s="39">
        <v>32.602711538461548</v>
      </c>
      <c r="O1335" s="39">
        <v>39.332730769230778</v>
      </c>
      <c r="P1335" s="39">
        <v>47.188461538461553</v>
      </c>
      <c r="Q1335" s="39">
        <v>96.923057692307694</v>
      </c>
      <c r="R1335" s="39">
        <v>36.945307692307686</v>
      </c>
      <c r="T1335" s="82"/>
    </row>
    <row r="1336" spans="1:20" s="40" customFormat="1" x14ac:dyDescent="0.2">
      <c r="A1336" s="38"/>
      <c r="B1336" s="39" t="s">
        <v>31</v>
      </c>
      <c r="C1336" s="38"/>
      <c r="D1336" s="39">
        <v>309.37062990566039</v>
      </c>
      <c r="E1336" s="39">
        <v>309.85462041886791</v>
      </c>
      <c r="F1336" s="39">
        <v>309.14577333396227</v>
      </c>
      <c r="G1336" s="38"/>
      <c r="H1336" s="44">
        <v>599.45905660377355</v>
      </c>
      <c r="I1336" s="44">
        <v>617.35471698113201</v>
      </c>
      <c r="J1336" s="44">
        <v>634.05830188679249</v>
      </c>
      <c r="K1336" s="44">
        <v>468.02811320754728</v>
      </c>
      <c r="L1336" s="44">
        <v>461.53867924528305</v>
      </c>
      <c r="M1336" s="45"/>
      <c r="N1336" s="44">
        <v>43.394698113207546</v>
      </c>
      <c r="O1336" s="44">
        <v>47.525679245283037</v>
      </c>
      <c r="P1336" s="44">
        <v>50.466566037735845</v>
      </c>
      <c r="Q1336" s="44">
        <v>97.435094339622594</v>
      </c>
      <c r="R1336" s="44">
        <v>38.121245283018865</v>
      </c>
      <c r="T1336" s="82"/>
    </row>
    <row r="1337" spans="1:20" s="40" customFormat="1" x14ac:dyDescent="0.2">
      <c r="A1337" s="38"/>
      <c r="B1337" s="39" t="s">
        <v>30</v>
      </c>
      <c r="C1337" s="38"/>
      <c r="D1337" s="39">
        <v>281.33145661538452</v>
      </c>
      <c r="E1337" s="39">
        <v>292.50774680000006</v>
      </c>
      <c r="F1337" s="39">
        <v>294.95508594615376</v>
      </c>
      <c r="G1337" s="38"/>
      <c r="H1337" s="44">
        <v>592.85423076923064</v>
      </c>
      <c r="I1337" s="44">
        <v>604.04596153846171</v>
      </c>
      <c r="J1337" s="44">
        <v>615.1715384615386</v>
      </c>
      <c r="K1337" s="44">
        <v>448.3801923076922</v>
      </c>
      <c r="L1337" s="44">
        <v>447.34365384615387</v>
      </c>
      <c r="M1337" s="45"/>
      <c r="N1337" s="44">
        <v>57.043211538461541</v>
      </c>
      <c r="O1337" s="44">
        <v>50.479249999999986</v>
      </c>
      <c r="P1337" s="44">
        <v>43.900326923076904</v>
      </c>
      <c r="Q1337" s="44">
        <v>93.931596153846144</v>
      </c>
      <c r="R1337" s="44">
        <v>39.490423076923094</v>
      </c>
      <c r="T1337" s="82"/>
    </row>
    <row r="1338" spans="1:20" s="40" customFormat="1" x14ac:dyDescent="0.2">
      <c r="A1338" s="38"/>
      <c r="B1338" s="39" t="s">
        <v>27</v>
      </c>
      <c r="C1338" s="38"/>
      <c r="D1338" s="39">
        <v>253.08955677692308</v>
      </c>
      <c r="E1338" s="39">
        <v>264.55186287307691</v>
      </c>
      <c r="F1338" s="39">
        <v>257.39902375961532</v>
      </c>
      <c r="G1338" s="38"/>
      <c r="H1338" s="44">
        <v>545.72826923076923</v>
      </c>
      <c r="I1338" s="44">
        <v>551.51942307692309</v>
      </c>
      <c r="J1338" s="44">
        <v>557.34923076923064</v>
      </c>
      <c r="K1338" s="44">
        <v>396.64961538461529</v>
      </c>
      <c r="L1338" s="44">
        <v>400.87730769230751</v>
      </c>
      <c r="M1338" s="45"/>
      <c r="N1338" s="44">
        <v>50.162807692307702</v>
      </c>
      <c r="O1338" s="44">
        <v>47.05065384615385</v>
      </c>
      <c r="P1338" s="44">
        <v>44.292307692307695</v>
      </c>
      <c r="Q1338" s="44">
        <v>76.574653846153851</v>
      </c>
      <c r="R1338" s="44">
        <v>38.080615384615385</v>
      </c>
      <c r="T1338" s="82"/>
    </row>
    <row r="1339" spans="1:20" s="40" customFormat="1" x14ac:dyDescent="0.2">
      <c r="A1339" s="38"/>
      <c r="B1339" s="39" t="s">
        <v>26</v>
      </c>
      <c r="C1339" s="38"/>
      <c r="D1339" s="39">
        <v>213.70000741730763</v>
      </c>
      <c r="E1339" s="39">
        <v>210.18145803269229</v>
      </c>
      <c r="F1339" s="39">
        <v>199.88309472499992</v>
      </c>
      <c r="G1339" s="38"/>
      <c r="H1339" s="44">
        <v>489.09134615384613</v>
      </c>
      <c r="I1339" s="44">
        <v>493.86634615384622</v>
      </c>
      <c r="J1339" s="44">
        <v>498.69</v>
      </c>
      <c r="K1339" s="44">
        <v>318.45365384615383</v>
      </c>
      <c r="L1339" s="44">
        <v>331.85365384615386</v>
      </c>
      <c r="M1339" s="45"/>
      <c r="N1339" s="44">
        <v>49.979596153846153</v>
      </c>
      <c r="O1339" s="44">
        <v>48.917038461538475</v>
      </c>
      <c r="P1339" s="44">
        <v>48.156269230769233</v>
      </c>
      <c r="Q1339" s="44">
        <v>67.182576923076937</v>
      </c>
      <c r="R1339" s="44">
        <v>40.136673076923074</v>
      </c>
      <c r="T1339" s="82"/>
    </row>
    <row r="1340" spans="1:20" s="37" customFormat="1" x14ac:dyDescent="0.2">
      <c r="A1340" s="30"/>
      <c r="B1340" s="39" t="s">
        <v>25</v>
      </c>
      <c r="C1340" s="30"/>
      <c r="D1340" s="39">
        <v>189.06846216507535</v>
      </c>
      <c r="E1340" s="39">
        <v>180.66360465065392</v>
      </c>
      <c r="F1340" s="39">
        <v>177.72074305104468</v>
      </c>
      <c r="G1340" s="30"/>
      <c r="H1340" s="44">
        <v>451.26134615384632</v>
      </c>
      <c r="I1340" s="44">
        <v>454.80500000000018</v>
      </c>
      <c r="J1340" s="44">
        <v>458.4146153846155</v>
      </c>
      <c r="K1340" s="44">
        <v>273.2513461538461</v>
      </c>
      <c r="L1340" s="44">
        <v>299.57673076923083</v>
      </c>
      <c r="M1340" s="46"/>
      <c r="N1340" s="44">
        <v>51.086557692307686</v>
      </c>
      <c r="O1340" s="44">
        <v>48.526846153846151</v>
      </c>
      <c r="P1340" s="44">
        <v>46.028288461538452</v>
      </c>
      <c r="Q1340" s="44">
        <v>58.28530769230769</v>
      </c>
      <c r="R1340" s="44">
        <v>38.596788461538473</v>
      </c>
      <c r="T1340" s="82"/>
    </row>
    <row r="1341" spans="1:20" s="37" customFormat="1" x14ac:dyDescent="0.2">
      <c r="A1341" s="30"/>
      <c r="B1341" s="39" t="s">
        <v>23</v>
      </c>
      <c r="C1341" s="30"/>
      <c r="D1341" s="39">
        <v>153.90470793846154</v>
      </c>
      <c r="E1341" s="39">
        <v>148.47492684999995</v>
      </c>
      <c r="F1341" s="39">
        <v>142.92741725192306</v>
      </c>
      <c r="G1341" s="30"/>
      <c r="H1341" s="44">
        <v>399.89890109890098</v>
      </c>
      <c r="I1341" s="44">
        <v>403.603815018315</v>
      </c>
      <c r="J1341" s="44">
        <v>407.69384563055996</v>
      </c>
      <c r="K1341" s="44">
        <v>228.07681306223265</v>
      </c>
      <c r="L1341" s="44">
        <v>251.60170515192482</v>
      </c>
      <c r="M1341" s="46"/>
      <c r="N1341" s="44">
        <v>41.082651098901081</v>
      </c>
      <c r="O1341" s="44">
        <v>39.147968864468872</v>
      </c>
      <c r="P1341" s="44">
        <v>37.491749476713764</v>
      </c>
      <c r="Q1341" s="44">
        <v>47.485428446848054</v>
      </c>
      <c r="R1341" s="44">
        <v>32.130935921155618</v>
      </c>
      <c r="T1341" s="82"/>
    </row>
    <row r="1342" spans="1:20" s="37" customFormat="1" x14ac:dyDescent="0.2">
      <c r="A1342" s="30"/>
      <c r="B1342" s="39" t="s">
        <v>24</v>
      </c>
      <c r="C1342" s="30"/>
      <c r="D1342" s="39">
        <v>151.27826828949645</v>
      </c>
      <c r="E1342" s="39">
        <v>150.6909861909208</v>
      </c>
      <c r="F1342" s="39">
        <v>145.406445914465</v>
      </c>
      <c r="G1342" s="30"/>
      <c r="H1342" s="44">
        <v>391.02826923076941</v>
      </c>
      <c r="I1342" s="44">
        <v>394.1696153846155</v>
      </c>
      <c r="J1342" s="44">
        <v>397.67523076923095</v>
      </c>
      <c r="K1342" s="44">
        <v>227.03159492488643</v>
      </c>
      <c r="L1342" s="44">
        <v>248.0900839480696</v>
      </c>
      <c r="M1342" s="46"/>
      <c r="N1342" s="44">
        <v>36.256130384615382</v>
      </c>
      <c r="O1342" s="44">
        <v>34.647299615384611</v>
      </c>
      <c r="P1342" s="44">
        <v>33.204229230769222</v>
      </c>
      <c r="Q1342" s="44">
        <v>42.879193386424781</v>
      </c>
      <c r="R1342" s="44">
        <v>25.954769332685</v>
      </c>
      <c r="T1342" s="82"/>
    </row>
    <row r="1343" spans="1:20" x14ac:dyDescent="0.2">
      <c r="B1343" s="41" t="s">
        <v>12</v>
      </c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</row>
    <row r="1344" spans="1:20" x14ac:dyDescent="0.2">
      <c r="B1344" s="42" t="s">
        <v>40</v>
      </c>
      <c r="D1344" s="32"/>
      <c r="E1344" s="32"/>
      <c r="F1344" s="32"/>
      <c r="H1344" s="33"/>
      <c r="I1344" s="33"/>
      <c r="J1344" s="33"/>
      <c r="K1344" s="33"/>
      <c r="L1344" s="33"/>
      <c r="N1344" s="31"/>
      <c r="O1344" s="31"/>
      <c r="P1344" s="31"/>
      <c r="Q1344" s="31"/>
      <c r="R1344" s="31"/>
    </row>
    <row r="1345" spans="2:18" x14ac:dyDescent="0.2">
      <c r="B1345" s="42" t="s">
        <v>41</v>
      </c>
      <c r="D1345" s="32"/>
      <c r="E1345" s="32"/>
      <c r="F1345" s="32"/>
      <c r="H1345" s="33"/>
      <c r="I1345" s="33"/>
      <c r="J1345" s="33"/>
      <c r="K1345" s="33"/>
      <c r="L1345" s="33"/>
      <c r="N1345" s="31"/>
      <c r="O1345" s="31"/>
      <c r="P1345" s="31"/>
      <c r="Q1345" s="31"/>
      <c r="R1345" s="31"/>
    </row>
    <row r="1346" spans="2:18" x14ac:dyDescent="0.2">
      <c r="B1346" s="42" t="s">
        <v>16</v>
      </c>
      <c r="D1346" s="32"/>
      <c r="E1346" s="32"/>
      <c r="F1346" s="32"/>
      <c r="H1346" s="33"/>
      <c r="I1346" s="33"/>
      <c r="J1346" s="33"/>
      <c r="K1346" s="33"/>
      <c r="L1346" s="33"/>
      <c r="N1346" s="32"/>
      <c r="O1346" s="32"/>
      <c r="P1346" s="32"/>
      <c r="Q1346" s="32"/>
      <c r="R1346" s="32"/>
    </row>
    <row r="1347" spans="2:18" x14ac:dyDescent="0.2">
      <c r="B1347" s="42" t="s">
        <v>29</v>
      </c>
      <c r="H1347" s="32"/>
      <c r="I1347" s="32"/>
      <c r="J1347" s="32"/>
      <c r="K1347" s="32"/>
      <c r="L1347" s="32"/>
      <c r="N1347" s="32"/>
      <c r="O1347" s="32"/>
      <c r="P1347" s="32"/>
      <c r="Q1347" s="32"/>
      <c r="R1347" s="32"/>
    </row>
    <row r="1348" spans="2:18" x14ac:dyDescent="0.2">
      <c r="B1348" s="42" t="s">
        <v>36</v>
      </c>
      <c r="D1348" s="43"/>
      <c r="E1348" s="43"/>
      <c r="F1348" s="43"/>
      <c r="G1348" s="43"/>
      <c r="H1348" s="24"/>
      <c r="I1348" s="24"/>
      <c r="J1348" s="24"/>
      <c r="K1348" s="24"/>
      <c r="L1348" s="24"/>
    </row>
    <row r="1349" spans="2:18" x14ac:dyDescent="0.2">
      <c r="B1349" s="42" t="s">
        <v>37</v>
      </c>
      <c r="D1349" s="32"/>
      <c r="E1349" s="32"/>
      <c r="F1349" s="32"/>
      <c r="H1349" s="32"/>
      <c r="I1349" s="32"/>
      <c r="J1349" s="32"/>
      <c r="K1349" s="32"/>
      <c r="L1349" s="32"/>
      <c r="N1349" s="32"/>
      <c r="O1349" s="32"/>
      <c r="P1349" s="32"/>
      <c r="Q1349" s="32"/>
      <c r="R1349" s="32"/>
    </row>
    <row r="1350" spans="2:18" x14ac:dyDescent="0.2">
      <c r="B1350" s="42" t="s">
        <v>44</v>
      </c>
      <c r="D1350" s="32"/>
      <c r="H1350" s="26"/>
      <c r="I1350" s="26"/>
      <c r="J1350" s="26"/>
      <c r="K1350" s="26"/>
      <c r="L1350" s="26"/>
    </row>
    <row r="1351" spans="2:18" x14ac:dyDescent="0.2">
      <c r="B1351" s="42" t="s">
        <v>48</v>
      </c>
      <c r="D1351" s="37"/>
      <c r="H1351" s="26"/>
      <c r="I1351" s="26"/>
      <c r="J1351" s="26"/>
      <c r="K1351" s="26"/>
      <c r="L1351" s="26"/>
    </row>
    <row r="1352" spans="2:18" x14ac:dyDescent="0.2">
      <c r="H1352" s="26"/>
      <c r="I1352" s="26"/>
      <c r="J1352" s="26"/>
      <c r="K1352" s="26"/>
      <c r="L1352" s="26"/>
    </row>
    <row r="1364" spans="3:3" x14ac:dyDescent="0.2">
      <c r="C1364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7A74A369-B2AC-4856-8100-58E2175521A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Yamal Soto</cp:lastModifiedBy>
  <cp:lastPrinted>2009-04-16T14:13:26Z</cp:lastPrinted>
  <dcterms:created xsi:type="dcterms:W3CDTF">2001-01-10T13:56:52Z</dcterms:created>
  <dcterms:modified xsi:type="dcterms:W3CDTF">2026-02-12T20:49:33Z</dcterms:modified>
</cp:coreProperties>
</file>