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5 Informe Preliminar/Archivos Web/Respaldos Informe Preliminar Licitaciones 2025/Antecedentes/"/>
    </mc:Choice>
  </mc:AlternateContent>
  <xr:revisionPtr revIDLastSave="697" documentId="6_{889FC30A-C857-4994-BD46-5C0F7FC7F4CC}" xr6:coauthVersionLast="47" xr6:coauthVersionMax="47" xr10:uidLastSave="{A14A7B29-C02E-421B-A844-1642D3FA59DD}"/>
  <bookViews>
    <workbookView xWindow="-28920" yWindow="-120" windowWidth="29040" windowHeight="15720" xr2:uid="{E2AFFCF3-72D7-4382-A5E7-D47DCDC77DDD}"/>
  </bookViews>
  <sheets>
    <sheet name="EE " sheetId="4" r:id="rId1"/>
    <sheet name="Ef Regional" sheetId="5" r:id="rId2"/>
    <sheet name="PP Región" sheetId="7" r:id="rId3"/>
    <sheet name="PP SE" sheetId="6" r:id="rId4"/>
  </sheets>
  <externalReferences>
    <externalReference r:id="rId5"/>
    <externalReference r:id="rId6"/>
    <externalReference r:id="rId7"/>
  </externalReferences>
  <definedNames>
    <definedName name="aa" localSheetId="0">[1]INDEXACIÓN_Dx!#REF!</definedName>
    <definedName name="aa">[1]INDEXACIÓN_Dx!#REF!</definedName>
    <definedName name="basura" localSheetId="0">[2]INDEXACIÓN_Dx!#REF!</definedName>
    <definedName name="basura">[2]INDEXACIÓN_Dx!#REF!</definedName>
    <definedName name="D_D" localSheetId="0">[3]INDEXACIÓN_Dx!#REF!</definedName>
    <definedName name="D_D">[3]INDEXACIÓN_Dx!#REF!</definedName>
    <definedName name="D_D1" localSheetId="0">[2]INDEXACIÓN_Dx!#REF!</definedName>
    <definedName name="D_D1">[2]INDEXACIÓN_Dx!#REF!</definedName>
    <definedName name="D_IPC" localSheetId="0">[3]INDEXACIÓN_Dx!#REF!</definedName>
    <definedName name="D_IPC">[3]INDEXACIÓN_Dx!#REF!</definedName>
    <definedName name="D_IPCu">[3]INDEXACIÓN_Dx!#REF!</definedName>
    <definedName name="D_IPMN">[3]INDEXACIÓN_Dx!#REF!</definedName>
    <definedName name="Eficiencia">[2]INDEXACIÓN_Dx!#REF!</definedName>
    <definedName name="wec">[2]INDEXACIÓN_Dx!#REF!</definedName>
    <definedName name="ww">[2]INDEXACIÓN_Dx!#REF!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4" l="1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C27" i="4" l="1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C2" i="5" l="1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D4" i="4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</calcChain>
</file>

<file path=xl/sharedStrings.xml><?xml version="1.0" encoding="utf-8"?>
<sst xmlns="http://schemas.openxmlformats.org/spreadsheetml/2006/main" count="406" uniqueCount="103">
  <si>
    <t>Empresa Dx</t>
  </si>
  <si>
    <t>XV</t>
  </si>
  <si>
    <t>II</t>
  </si>
  <si>
    <t>III</t>
  </si>
  <si>
    <t>CHILQUINTA</t>
  </si>
  <si>
    <t>V</t>
  </si>
  <si>
    <t>IV</t>
  </si>
  <si>
    <t>EMELCA</t>
  </si>
  <si>
    <t>LITORAL</t>
  </si>
  <si>
    <t>ENEL DISTRIBUCIÓN</t>
  </si>
  <si>
    <t>XIII</t>
  </si>
  <si>
    <t>TIL-TIL</t>
  </si>
  <si>
    <t>EEPA</t>
  </si>
  <si>
    <t>CGE DISTRIBUCIÓN</t>
  </si>
  <si>
    <t>IX</t>
  </si>
  <si>
    <t>VI</t>
  </si>
  <si>
    <t>VII</t>
  </si>
  <si>
    <t>VIII</t>
  </si>
  <si>
    <t>COOPERSOL</t>
  </si>
  <si>
    <t>COOPELAN</t>
  </si>
  <si>
    <t>FRONTEL</t>
  </si>
  <si>
    <t>SAESA</t>
  </si>
  <si>
    <t>X</t>
  </si>
  <si>
    <t>XIV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</si>
  <si>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</si>
  <si>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</si>
  <si>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</si>
  <si>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</si>
  <si>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</si>
  <si>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</si>
  <si>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</si>
  <si>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</si>
  <si>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</si>
  <si>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</si>
  <si>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</si>
  <si>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XI</t>
  </si>
  <si>
    <t>XII</t>
  </si>
  <si>
    <t>Residencial</t>
  </si>
  <si>
    <t xml:space="preserve">I </t>
  </si>
  <si>
    <t>MATAQUITO</t>
  </si>
  <si>
    <t>*Cifras negativas significan incrementos de demanda eléctrica en Escenario Recuperación versus Linea Base</t>
  </si>
  <si>
    <t>DESA</t>
  </si>
  <si>
    <t>XVI</t>
  </si>
  <si>
    <t>Etiquetas de fila</t>
  </si>
  <si>
    <t>Proporción</t>
  </si>
  <si>
    <t>Comercial</t>
  </si>
  <si>
    <t>Industria</t>
  </si>
  <si>
    <t>Público</t>
  </si>
  <si>
    <t>CGED</t>
  </si>
  <si>
    <t>Total</t>
  </si>
  <si>
    <t>ENEL DISTRIBUCION</t>
  </si>
  <si>
    <t>LUZ LINARES</t>
  </si>
  <si>
    <t>LUZ PARRAL</t>
  </si>
  <si>
    <t>TILTIL</t>
  </si>
  <si>
    <t>Total general</t>
  </si>
  <si>
    <t>Tipo de Cliente</t>
  </si>
  <si>
    <t>REGULADO</t>
  </si>
  <si>
    <t>Suma de Retiro de Energía [MWh]</t>
  </si>
  <si>
    <t>CHILQUINTA ENERGÍA S.A.</t>
  </si>
  <si>
    <t>Atacama</t>
  </si>
  <si>
    <t>Valparaíso</t>
  </si>
  <si>
    <t>COMPAÑÍA DISTRIBUIDORA DE ENERGIA ELECTRICA CODINER LTDA</t>
  </si>
  <si>
    <t>La Araucanía</t>
  </si>
  <si>
    <t>COMPAÑÍA ELÉCTRICA DE OSORNO SA</t>
  </si>
  <si>
    <t>Los Lagos</t>
  </si>
  <si>
    <t>Los Ríos</t>
  </si>
  <si>
    <t>COMPAÑÍA ELÉCTRICA DEL LITORAL S.A.</t>
  </si>
  <si>
    <t>Metropolitana De Santiago</t>
  </si>
  <si>
    <t>COMPAÑIA GENERAL DE ELECTRICIDAD S.A.</t>
  </si>
  <si>
    <t>Antofagasta</t>
  </si>
  <si>
    <t>Arica y Parinacota</t>
  </si>
  <si>
    <t>Bío Bío</t>
  </si>
  <si>
    <t>Coquimbo</t>
  </si>
  <si>
    <t>Libertador Bernardo O'Higgins</t>
  </si>
  <si>
    <t>Maule</t>
  </si>
  <si>
    <t>Ñuble</t>
  </si>
  <si>
    <t>Tarapacá</t>
  </si>
  <si>
    <t>COOPERATIVA DE ABASTECIMIENTO DE ENERGIA ELECTRICA CURICO LTDA.</t>
  </si>
  <si>
    <t>COOPERATIVA DE CONSUMO DE ENERGÍA ELÉCTRICA CHILLÁN LTDA.</t>
  </si>
  <si>
    <t>COOPERATIVA ELÉCTRICA CHARRÚA LTDA.</t>
  </si>
  <si>
    <t>COOPERATIVA ELECTRICA LOS ANGELES LTDA.</t>
  </si>
  <si>
    <t>COOPERATIVA ELECTRICA PAILLACO LTDA.</t>
  </si>
  <si>
    <t>COOPERATIVA REGIONAL ELÉCTRICA LLANQUIHUE LTDA</t>
  </si>
  <si>
    <t>COOPERATIVA RURAL ELÉCTRICA RÍO BUENO LTDA.</t>
  </si>
  <si>
    <t>Distribuidora Eléctrica S.A.</t>
  </si>
  <si>
    <t>EMPRESA ELECTRICA DE CASABLANCA S.A.</t>
  </si>
  <si>
    <t>EMPRESA ELÉCTRICA DE LA FRONTERA S.A.</t>
  </si>
  <si>
    <t>Empresa Eléctrica Municipalidad de Til Til</t>
  </si>
  <si>
    <t>EMPRESA ELECTRICA PUENTE ALTO S.A.</t>
  </si>
  <si>
    <t>ENEL DISTRIBUCIÓN CHILE S.A.</t>
  </si>
  <si>
    <t>ENERGÍA DE CASABLANCA S.A.</t>
  </si>
  <si>
    <t>LUZLINARES S.A.</t>
  </si>
  <si>
    <t>LUZPARRAL S.A.</t>
  </si>
  <si>
    <t>SOCIEDAD AUSTRAL DE ELECTRICIDAD S.A.</t>
  </si>
  <si>
    <t>SOCIEDAD INGENIERIA ELECTRICA MATAQUITO LTDA.</t>
  </si>
  <si>
    <t>Proporción por Sector Económico</t>
  </si>
  <si>
    <t>Proporción por Región</t>
  </si>
  <si>
    <t>Sanitarias</t>
  </si>
  <si>
    <t>-</t>
  </si>
  <si>
    <t>Eficiencia por Distribuidora</t>
  </si>
  <si>
    <t>Fuente: Respuesta Of 239/2021 año 2023</t>
  </si>
  <si>
    <t>Fuente: Información enviada por el MEN planilla "Ahorros Eléctricidad Esc Rumbo a la Carbono Neutralidad_PELP.xlsx"</t>
  </si>
  <si>
    <t>Fuente: Retiros Mensuales CEN año 2023 Clientes Regulados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</si>
</sst>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43" formatCode="_ * #,##0.00_ ;_ * \-#,##0.00_ ;_ * &quot;-&quot;??_ ;_ @_ "/>
    <numFmt numFmtId="164" formatCode="0.0%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0.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0">
    <xf numFmtId="0" fontId="0" fillId="0" borderId="0" xfId="0"/>
    <xf numFmtId="165" fontId="3" fillId="2" borderId="3" xfId="0" applyNumberFormat="1" applyFont="1" applyFill="1" applyBorder="1" applyAlignment="1">
      <alignment horizontal="left" vertical="center" wrapText="1"/>
    </xf>
    <xf numFmtId="1" fontId="3" fillId="2" borderId="3" xfId="3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5" fillId="0" borderId="0" xfId="0" applyFont="1"/>
    <xf numFmtId="0" fontId="6" fillId="0" borderId="1" xfId="0" applyFont="1" applyBorder="1"/>
    <xf numFmtId="164" fontId="6" fillId="0" borderId="1" xfId="1" applyNumberFormat="1" applyFont="1" applyFill="1" applyBorder="1"/>
    <xf numFmtId="164" fontId="6" fillId="0" borderId="2" xfId="1" applyNumberFormat="1" applyFont="1" applyFill="1" applyBorder="1"/>
    <xf numFmtId="167" fontId="5" fillId="0" borderId="0" xfId="1" applyNumberFormat="1" applyFont="1"/>
    <xf numFmtId="167" fontId="5" fillId="0" borderId="0" xfId="0" applyNumberFormat="1" applyFont="1"/>
    <xf numFmtId="0" fontId="5" fillId="0" borderId="0" xfId="4" applyNumberFormat="1" applyFont="1"/>
    <xf numFmtId="0" fontId="7" fillId="0" borderId="0" xfId="0" applyFont="1"/>
    <xf numFmtId="41" fontId="0" fillId="0" borderId="0" xfId="4" applyFont="1"/>
    <xf numFmtId="41" fontId="8" fillId="3" borderId="4" xfId="4" applyFont="1" applyFill="1" applyBorder="1"/>
    <xf numFmtId="9" fontId="8" fillId="0" borderId="4" xfId="1" applyFont="1" applyBorder="1"/>
    <xf numFmtId="9" fontId="0" fillId="0" borderId="0" xfId="1" applyFont="1"/>
    <xf numFmtId="9" fontId="8" fillId="3" borderId="5" xfId="1" applyFont="1" applyFill="1" applyBorder="1"/>
    <xf numFmtId="41" fontId="8" fillId="0" borderId="4" xfId="4" applyFont="1" applyBorder="1" applyAlignment="1">
      <alignment horizontal="left"/>
    </xf>
    <xf numFmtId="41" fontId="8" fillId="3" borderId="5" xfId="4" applyFont="1" applyFill="1" applyBorder="1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0" fontId="0" fillId="3" borderId="4" xfId="0" applyFill="1" applyBorder="1"/>
    <xf numFmtId="0" fontId="8" fillId="3" borderId="4" xfId="0" applyFont="1" applyFill="1" applyBorder="1"/>
    <xf numFmtId="0" fontId="8" fillId="0" borderId="4" xfId="0" applyFont="1" applyBorder="1" applyAlignment="1">
      <alignment horizontal="left"/>
    </xf>
    <xf numFmtId="10" fontId="8" fillId="0" borderId="4" xfId="0" applyNumberFormat="1" applyFont="1" applyBorder="1"/>
    <xf numFmtId="0" fontId="8" fillId="3" borderId="5" xfId="0" applyFont="1" applyFill="1" applyBorder="1" applyAlignment="1">
      <alignment horizontal="left"/>
    </xf>
    <xf numFmtId="10" fontId="8" fillId="3" borderId="5" xfId="0" applyNumberFormat="1" applyFont="1" applyFill="1" applyBorder="1"/>
    <xf numFmtId="9" fontId="5" fillId="0" borderId="0" xfId="1" applyFont="1"/>
    <xf numFmtId="10" fontId="5" fillId="0" borderId="0" xfId="1" applyNumberFormat="1" applyFont="1"/>
    <xf numFmtId="0" fontId="6" fillId="0" borderId="2" xfId="0" applyFont="1" applyBorder="1"/>
  </cellXfs>
  <cellStyles count="5">
    <cellStyle name="Millares [0]" xfId="4" builtinId="6"/>
    <cellStyle name="Millares 2" xfId="2" xr:uid="{7054EADE-65C1-44CC-8F77-BDDC7F9D7B36}"/>
    <cellStyle name="Millares 2 2" xfId="3" xr:uid="{7F3747C9-4950-447B-A172-26BACB271CD5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arfas\Cuenta%20Cliente%20Final%200902131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serrano_r\06_Precio%20Nudo%20LP\Users\Mart&#237;n%20y%20Paty\AppData\Local\Microsoft\Windows\Temporary%20Internet%20Files\Low\Content.IE5\7KOHJIJS\Tarfas\Cuenta%20Cliente%20Final%2009021316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arfas\Cuenta%20Cliente%20Final%2009021316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  <sheetName val="Sector Económ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33DAF-CF9A-450F-882A-020917E1769C}">
  <dimension ref="B2:W30"/>
  <sheetViews>
    <sheetView tabSelected="1" zoomScale="85" zoomScaleNormal="85" workbookViewId="0">
      <selection activeCell="C6" sqref="C6"/>
    </sheetView>
  </sheetViews>
  <sheetFormatPr baseColWidth="10" defaultColWidth="11.42578125" defaultRowHeight="12.75" x14ac:dyDescent="0.2"/>
  <cols>
    <col min="1" max="1" width="11.42578125" style="4"/>
    <col min="2" max="2" width="21.85546875" style="4" customWidth="1"/>
    <col min="3" max="23" width="9.140625" style="4" customWidth="1"/>
    <col min="24" max="24" width="5.5703125" style="4" bestFit="1" customWidth="1"/>
    <col min="25" max="25" width="18.85546875" style="4" bestFit="1" customWidth="1"/>
    <col min="26" max="26" width="5.5703125" style="4" bestFit="1" customWidth="1"/>
    <col min="27" max="28" width="6.140625" style="4" bestFit="1" customWidth="1"/>
    <col min="29" max="31" width="6.28515625" style="4" bestFit="1" customWidth="1"/>
    <col min="32" max="35" width="6.42578125" style="4" bestFit="1" customWidth="1"/>
    <col min="36" max="50" width="6.28515625" style="4" bestFit="1" customWidth="1"/>
    <col min="51" max="55" width="7.140625" style="4" bestFit="1" customWidth="1"/>
    <col min="56" max="16384" width="11.42578125" style="4"/>
  </cols>
  <sheetData>
    <row r="2" spans="2:23" x14ac:dyDescent="0.2">
      <c r="B2" s="4" t="s">
        <v>99</v>
      </c>
    </row>
    <row r="3" spans="2:23" ht="13.5" thickBot="1" x14ac:dyDescent="0.25"/>
    <row r="4" spans="2:23" ht="13.5" thickBot="1" x14ac:dyDescent="0.25">
      <c r="B4" s="1" t="s">
        <v>0</v>
      </c>
      <c r="C4" s="2">
        <v>2025</v>
      </c>
      <c r="D4" s="2">
        <f t="shared" ref="D4:W4" si="0">+C4+1</f>
        <v>2026</v>
      </c>
      <c r="E4" s="2">
        <f t="shared" si="0"/>
        <v>2027</v>
      </c>
      <c r="F4" s="2">
        <f t="shared" si="0"/>
        <v>2028</v>
      </c>
      <c r="G4" s="2">
        <f t="shared" si="0"/>
        <v>2029</v>
      </c>
      <c r="H4" s="2">
        <f t="shared" si="0"/>
        <v>2030</v>
      </c>
      <c r="I4" s="2">
        <f t="shared" si="0"/>
        <v>2031</v>
      </c>
      <c r="J4" s="2">
        <f t="shared" si="0"/>
        <v>2032</v>
      </c>
      <c r="K4" s="2">
        <f t="shared" si="0"/>
        <v>2033</v>
      </c>
      <c r="L4" s="2">
        <f t="shared" si="0"/>
        <v>2034</v>
      </c>
      <c r="M4" s="2">
        <f t="shared" si="0"/>
        <v>2035</v>
      </c>
      <c r="N4" s="2">
        <f t="shared" si="0"/>
        <v>2036</v>
      </c>
      <c r="O4" s="2">
        <f t="shared" si="0"/>
        <v>2037</v>
      </c>
      <c r="P4" s="2">
        <f t="shared" si="0"/>
        <v>2038</v>
      </c>
      <c r="Q4" s="2">
        <f t="shared" si="0"/>
        <v>2039</v>
      </c>
      <c r="R4" s="2">
        <f t="shared" si="0"/>
        <v>2040</v>
      </c>
      <c r="S4" s="2">
        <f t="shared" si="0"/>
        <v>2041</v>
      </c>
      <c r="T4" s="2">
        <f t="shared" si="0"/>
        <v>2042</v>
      </c>
      <c r="U4" s="2">
        <f t="shared" si="0"/>
        <v>2043</v>
      </c>
      <c r="V4" s="2">
        <f t="shared" si="0"/>
        <v>2044</v>
      </c>
      <c r="W4" s="2">
        <f t="shared" si="0"/>
        <v>2045</v>
      </c>
    </row>
    <row r="5" spans="2:23" x14ac:dyDescent="0.2">
      <c r="B5" s="5" t="s">
        <v>4</v>
      </c>
      <c r="C5" s="6">
        <f>+SUMPRODUCT('PP SE'!$C$19:$C$24,'Ef Regional'!B35:B40)</f>
        <v>-4.3992982954948459E-3</v>
      </c>
      <c r="D5" s="6">
        <f>+SUMPRODUCT('PP SE'!$C$19:$C$24,'Ef Regional'!C35:C40)</f>
        <v>-5.3805873757249495E-3</v>
      </c>
      <c r="E5" s="6">
        <f>+SUMPRODUCT('PP SE'!$C$19:$C$24,'Ef Regional'!D35:D40)</f>
        <v>-5.6711685798212065E-3</v>
      </c>
      <c r="F5" s="6">
        <f>+SUMPRODUCT('PP SE'!$C$19:$C$24,'Ef Regional'!E35:E40)</f>
        <v>-6.4313282714924423E-3</v>
      </c>
      <c r="G5" s="6">
        <f>+SUMPRODUCT('PP SE'!$C$19:$C$24,'Ef Regional'!F35:F40)</f>
        <v>-7.4911475925366657E-3</v>
      </c>
      <c r="H5" s="6">
        <f>+SUMPRODUCT('PP SE'!$C$19:$C$24,'Ef Regional'!G35:G40)</f>
        <v>-4.7250461805832299E-3</v>
      </c>
      <c r="I5" s="6">
        <f>+SUMPRODUCT('PP SE'!$C$19:$C$24,'Ef Regional'!H35:H40)</f>
        <v>-6.3548923215069851E-3</v>
      </c>
      <c r="J5" s="6">
        <f>+SUMPRODUCT('PP SE'!$C$19:$C$24,'Ef Regional'!I35:I40)</f>
        <v>-8.4090020555919135E-3</v>
      </c>
      <c r="K5" s="6">
        <f>+SUMPRODUCT('PP SE'!$C$19:$C$24,'Ef Regional'!J35:J40)</f>
        <v>-9.8428104495838012E-3</v>
      </c>
      <c r="L5" s="6">
        <f>+SUMPRODUCT('PP SE'!$C$19:$C$24,'Ef Regional'!K35:K40)</f>
        <v>-1.0746600936944576E-2</v>
      </c>
      <c r="M5" s="6">
        <f>+SUMPRODUCT('PP SE'!$C$19:$C$24,'Ef Regional'!L35:L40)</f>
        <v>-1.2031880091800631E-2</v>
      </c>
      <c r="N5" s="6">
        <f>+SUMPRODUCT('PP SE'!$C$19:$C$24,'Ef Regional'!M35:M40)</f>
        <v>-1.3177683280842624E-2</v>
      </c>
      <c r="O5" s="6">
        <f>+SUMPRODUCT('PP SE'!$C$19:$C$24,'Ef Regional'!N35:N40)</f>
        <v>-1.3701392393684635E-2</v>
      </c>
      <c r="P5" s="6">
        <f>+SUMPRODUCT('PP SE'!$C$19:$C$24,'Ef Regional'!O35:O40)</f>
        <v>-1.4693273387689781E-2</v>
      </c>
      <c r="Q5" s="6">
        <f>+SUMPRODUCT('PP SE'!$C$19:$C$24,'Ef Regional'!P35:P40)</f>
        <v>-1.5051650822002716E-2</v>
      </c>
      <c r="R5" s="6">
        <f>+SUMPRODUCT('PP SE'!$C$19:$C$24,'Ef Regional'!Q35:Q40)</f>
        <v>-1.5880609447112219E-2</v>
      </c>
      <c r="S5" s="6">
        <f>+SUMPRODUCT('PP SE'!$C$19:$C$24,'Ef Regional'!R35:R40)</f>
        <v>-1.5831836441157487E-2</v>
      </c>
      <c r="T5" s="6">
        <f>+SUMPRODUCT('PP SE'!$C$19:$C$24,'Ef Regional'!S35:S40)</f>
        <v>-1.5730185987358723E-2</v>
      </c>
      <c r="U5" s="6">
        <f>+SUMPRODUCT('PP SE'!$C$19:$C$24,'Ef Regional'!T35:T40)</f>
        <v>-1.4515232690154128E-2</v>
      </c>
      <c r="V5" s="6">
        <f>+SUMPRODUCT('PP SE'!$C$19:$C$24,'Ef Regional'!U35:U40)</f>
        <v>-1.4324911751522529E-2</v>
      </c>
      <c r="W5" s="6">
        <f>+SUMPRODUCT('PP SE'!$C$19:$C$24,'Ef Regional'!V35:V40)</f>
        <v>-1.4320849787137825E-2</v>
      </c>
    </row>
    <row r="6" spans="2:23" x14ac:dyDescent="0.2">
      <c r="B6" s="5" t="s">
        <v>7</v>
      </c>
      <c r="C6" s="6">
        <f>+'Ef Regional'!B36</f>
        <v>-4.4407906312039554E-3</v>
      </c>
      <c r="D6" s="6">
        <f>+'Ef Regional'!C36</f>
        <v>-7.1874855626513703E-3</v>
      </c>
      <c r="E6" s="6">
        <f>+'Ef Regional'!D36</f>
        <v>-9.8806065001069456E-3</v>
      </c>
      <c r="F6" s="6">
        <f>+'Ef Regional'!E36</f>
        <v>-1.2294033290384289E-2</v>
      </c>
      <c r="G6" s="6">
        <f>+'Ef Regional'!F36</f>
        <v>-1.4251105710288306E-2</v>
      </c>
      <c r="H6" s="6">
        <f>+'Ef Regional'!G36</f>
        <v>-1.5695977946103255E-2</v>
      </c>
      <c r="I6" s="6">
        <f>+'Ef Regional'!H36</f>
        <v>-1.6673948755924844E-2</v>
      </c>
      <c r="J6" s="6">
        <f>+'Ef Regional'!I36</f>
        <v>-1.7290327087384538E-2</v>
      </c>
      <c r="K6" s="6">
        <f>+'Ef Regional'!J36</f>
        <v>-1.7669887889708399E-2</v>
      </c>
      <c r="L6" s="6">
        <f>+'Ef Regional'!K36</f>
        <v>-1.5635426994203543E-2</v>
      </c>
      <c r="M6" s="6">
        <f>+'Ef Regional'!L36</f>
        <v>-1.3567400386298981E-2</v>
      </c>
      <c r="N6" s="6">
        <f>+'Ef Regional'!M36</f>
        <v>-1.1475742504550428E-2</v>
      </c>
      <c r="O6" s="6">
        <f>+'Ef Regional'!N36</f>
        <v>-9.2975565085780341E-3</v>
      </c>
      <c r="P6" s="6">
        <f>+'Ef Regional'!O36</f>
        <v>-6.9878378637842249E-3</v>
      </c>
      <c r="Q6" s="6">
        <f>+'Ef Regional'!P36</f>
        <v>-4.5220036211601877E-3</v>
      </c>
      <c r="R6" s="6">
        <f>+'Ef Regional'!Q36</f>
        <v>-1.8959310188927769E-3</v>
      </c>
      <c r="S6" s="6">
        <f>+'Ef Regional'!R36</f>
        <v>9.1267399424619538E-4</v>
      </c>
      <c r="T6" s="6">
        <f>+'Ef Regional'!S36</f>
        <v>3.8372810629822307E-3</v>
      </c>
      <c r="U6" s="6">
        <f>+'Ef Regional'!T36</f>
        <v>6.852704410004711E-3</v>
      </c>
      <c r="V6" s="6">
        <f>+'Ef Regional'!U36</f>
        <v>9.921861061633782E-3</v>
      </c>
      <c r="W6" s="6">
        <f>+'Ef Regional'!V36</f>
        <v>1.3013757874322941E-2</v>
      </c>
    </row>
    <row r="7" spans="2:23" x14ac:dyDescent="0.2">
      <c r="B7" s="5" t="s">
        <v>8</v>
      </c>
      <c r="C7" s="6">
        <f>+'Ef Regional'!B36</f>
        <v>-4.4407906312039554E-3</v>
      </c>
      <c r="D7" s="6">
        <f>+'Ef Regional'!C36</f>
        <v>-7.1874855626513703E-3</v>
      </c>
      <c r="E7" s="6">
        <f>+'Ef Regional'!D36</f>
        <v>-9.8806065001069456E-3</v>
      </c>
      <c r="F7" s="6">
        <f>+'Ef Regional'!E36</f>
        <v>-1.2294033290384289E-2</v>
      </c>
      <c r="G7" s="6">
        <f>+'Ef Regional'!F36</f>
        <v>-1.4251105710288306E-2</v>
      </c>
      <c r="H7" s="6">
        <f>+'Ef Regional'!G36</f>
        <v>-1.5695977946103255E-2</v>
      </c>
      <c r="I7" s="6">
        <f>+'Ef Regional'!H36</f>
        <v>-1.6673948755924844E-2</v>
      </c>
      <c r="J7" s="6">
        <f>+'Ef Regional'!I36</f>
        <v>-1.7290327087384538E-2</v>
      </c>
      <c r="K7" s="6">
        <f>+'Ef Regional'!J36</f>
        <v>-1.7669887889708399E-2</v>
      </c>
      <c r="L7" s="6">
        <f>+'Ef Regional'!K36</f>
        <v>-1.5635426994203543E-2</v>
      </c>
      <c r="M7" s="6">
        <f>+'Ef Regional'!L36</f>
        <v>-1.3567400386298981E-2</v>
      </c>
      <c r="N7" s="6">
        <f>+'Ef Regional'!M36</f>
        <v>-1.1475742504550428E-2</v>
      </c>
      <c r="O7" s="6">
        <f>+'Ef Regional'!N36</f>
        <v>-9.2975565085780341E-3</v>
      </c>
      <c r="P7" s="6">
        <f>+'Ef Regional'!O36</f>
        <v>-6.9878378637842249E-3</v>
      </c>
      <c r="Q7" s="6">
        <f>+'Ef Regional'!P36</f>
        <v>-4.5220036211601877E-3</v>
      </c>
      <c r="R7" s="6">
        <f>+'Ef Regional'!Q36</f>
        <v>-1.8959310188927769E-3</v>
      </c>
      <c r="S7" s="6">
        <f>+'Ef Regional'!R36</f>
        <v>9.1267399424619538E-4</v>
      </c>
      <c r="T7" s="6">
        <f>+'Ef Regional'!S36</f>
        <v>3.8372810629822307E-3</v>
      </c>
      <c r="U7" s="6">
        <f>+'Ef Regional'!T36</f>
        <v>6.852704410004711E-3</v>
      </c>
      <c r="V7" s="6">
        <f>+'Ef Regional'!U36</f>
        <v>9.921861061633782E-3</v>
      </c>
      <c r="W7" s="6">
        <f>+'Ef Regional'!V36</f>
        <v>1.3013757874322941E-2</v>
      </c>
    </row>
    <row r="8" spans="2:23" x14ac:dyDescent="0.2">
      <c r="B8" s="5" t="s">
        <v>9</v>
      </c>
      <c r="C8" s="6">
        <f>+SUMPRODUCT('PP SE'!$C$61:$C$66,'Ef Regional'!B99:B104)</f>
        <v>-3.7667950052413959E-4</v>
      </c>
      <c r="D8" s="6">
        <f>+SUMPRODUCT('PP SE'!$C$61:$C$66,'Ef Regional'!C99:C104)</f>
        <v>-4.1069142257133913E-3</v>
      </c>
      <c r="E8" s="6">
        <f>+SUMPRODUCT('PP SE'!$C$61:$C$66,'Ef Regional'!D99:D104)</f>
        <v>-8.6599832153261367E-3</v>
      </c>
      <c r="F8" s="6">
        <f>+SUMPRODUCT('PP SE'!$C$61:$C$66,'Ef Regional'!E99:E104)</f>
        <v>-1.2768117389717662E-2</v>
      </c>
      <c r="G8" s="6">
        <f>+SUMPRODUCT('PP SE'!$C$61:$C$66,'Ef Regional'!F99:F104)</f>
        <v>-1.6246733022646464E-2</v>
      </c>
      <c r="H8" s="6">
        <f>+SUMPRODUCT('PP SE'!$C$61:$C$66,'Ef Regional'!G99:G104)</f>
        <v>-1.6797617517745677E-2</v>
      </c>
      <c r="I8" s="6">
        <f>+SUMPRODUCT('PP SE'!$C$61:$C$66,'Ef Regional'!H99:H104)</f>
        <v>-1.8328449764881991E-2</v>
      </c>
      <c r="J8" s="6">
        <f>+SUMPRODUCT('PP SE'!$C$61:$C$66,'Ef Regional'!I99:I104)</f>
        <v>-1.8694900741312245E-2</v>
      </c>
      <c r="K8" s="6">
        <f>+SUMPRODUCT('PP SE'!$C$61:$C$66,'Ef Regional'!J99:J104)</f>
        <v>-1.766120449237301E-2</v>
      </c>
      <c r="L8" s="6">
        <f>+SUMPRODUCT('PP SE'!$C$61:$C$66,'Ef Regional'!K99:K104)</f>
        <v>-1.5199663871406952E-2</v>
      </c>
      <c r="M8" s="6">
        <f>+SUMPRODUCT('PP SE'!$C$61:$C$66,'Ef Regional'!L99:L104)</f>
        <v>-1.2012292882111818E-2</v>
      </c>
      <c r="N8" s="6">
        <f>+SUMPRODUCT('PP SE'!$C$61:$C$66,'Ef Regional'!M99:M104)</f>
        <v>-8.1066630762986532E-3</v>
      </c>
      <c r="O8" s="6">
        <f>+SUMPRODUCT('PP SE'!$C$61:$C$66,'Ef Regional'!N99:N104)</f>
        <v>-3.8449018040825444E-3</v>
      </c>
      <c r="P8" s="6">
        <f>+SUMPRODUCT('PP SE'!$C$61:$C$66,'Ef Regional'!O99:O104)</f>
        <v>1.1179180404975772E-3</v>
      </c>
      <c r="Q8" s="6">
        <f>+SUMPRODUCT('PP SE'!$C$61:$C$66,'Ef Regional'!P99:P104)</f>
        <v>5.8929455382238918E-3</v>
      </c>
      <c r="R8" s="6">
        <f>+SUMPRODUCT('PP SE'!$C$61:$C$66,'Ef Regional'!Q99:Q104)</f>
        <v>1.0871986048828013E-2</v>
      </c>
      <c r="S8" s="6">
        <f>+SUMPRODUCT('PP SE'!$C$61:$C$66,'Ef Regional'!R99:R104)</f>
        <v>2.1747224978109981E-2</v>
      </c>
      <c r="T8" s="6">
        <f>+SUMPRODUCT('PP SE'!$C$61:$C$66,'Ef Regional'!S99:S104)</f>
        <v>2.7225460534606741E-2</v>
      </c>
      <c r="U8" s="6">
        <f>+SUMPRODUCT('PP SE'!$C$61:$C$66,'Ef Regional'!T99:T104)</f>
        <v>3.25540408929091E-2</v>
      </c>
      <c r="V8" s="6">
        <f>+SUMPRODUCT('PP SE'!$C$61:$C$66,'Ef Regional'!U99:U104)</f>
        <v>3.7848028432213743E-2</v>
      </c>
      <c r="W8" s="6">
        <f>+SUMPRODUCT('PP SE'!$C$61:$C$66,'Ef Regional'!V99:V104)</f>
        <v>4.2737456764429013E-2</v>
      </c>
    </row>
    <row r="9" spans="2:23" x14ac:dyDescent="0.2">
      <c r="B9" s="3" t="s">
        <v>11</v>
      </c>
      <c r="C9" s="6">
        <f>+SUMPRODUCT('PP SE'!$C$124:$C$129,'Ef Regional'!B99:B104)</f>
        <v>-2.6920217530150541E-3</v>
      </c>
      <c r="D9" s="6">
        <f>+SUMPRODUCT('PP SE'!$C$124:$C$129,'Ef Regional'!C99:C104)</f>
        <v>-1.0184271034019223E-2</v>
      </c>
      <c r="E9" s="6">
        <f>+SUMPRODUCT('PP SE'!$C$124:$C$129,'Ef Regional'!D99:D104)</f>
        <v>-1.8978288183514578E-2</v>
      </c>
      <c r="F9" s="6">
        <f>+SUMPRODUCT('PP SE'!$C$124:$C$129,'Ef Regional'!E99:E104)</f>
        <v>-2.7151062394000541E-2</v>
      </c>
      <c r="G9" s="6">
        <f>+SUMPRODUCT('PP SE'!$C$124:$C$129,'Ef Regional'!F99:F104)</f>
        <v>-3.4067956181795464E-2</v>
      </c>
      <c r="H9" s="6">
        <f>+SUMPRODUCT('PP SE'!$C$124:$C$129,'Ef Regional'!G99:G104)</f>
        <v>-3.6728532987156906E-2</v>
      </c>
      <c r="I9" s="6">
        <f>+SUMPRODUCT('PP SE'!$C$124:$C$129,'Ef Regional'!H99:H104)</f>
        <v>-3.9599507021280185E-2</v>
      </c>
      <c r="J9" s="6">
        <f>+SUMPRODUCT('PP SE'!$C$124:$C$129,'Ef Regional'!I99:I104)</f>
        <v>-4.0195035346366974E-2</v>
      </c>
      <c r="K9" s="6">
        <f>+SUMPRODUCT('PP SE'!$C$124:$C$129,'Ef Regional'!J99:J104)</f>
        <v>-3.8363254984837961E-2</v>
      </c>
      <c r="L9" s="6">
        <f>+SUMPRODUCT('PP SE'!$C$124:$C$129,'Ef Regional'!K99:K104)</f>
        <v>-3.4017145240135278E-2</v>
      </c>
      <c r="M9" s="6">
        <f>+SUMPRODUCT('PP SE'!$C$124:$C$129,'Ef Regional'!L99:L104)</f>
        <v>-2.8356033968169048E-2</v>
      </c>
      <c r="N9" s="6">
        <f>+SUMPRODUCT('PP SE'!$C$124:$C$129,'Ef Regional'!M99:M104)</f>
        <v>-2.1507854243908397E-2</v>
      </c>
      <c r="O9" s="6">
        <f>+SUMPRODUCT('PP SE'!$C$124:$C$129,'Ef Regional'!N99:N104)</f>
        <v>-1.3998183800735305E-2</v>
      </c>
      <c r="P9" s="6">
        <f>+SUMPRODUCT('PP SE'!$C$124:$C$129,'Ef Regional'!O99:O104)</f>
        <v>-5.4942782060871066E-3</v>
      </c>
      <c r="Q9" s="6">
        <f>+SUMPRODUCT('PP SE'!$C$124:$C$129,'Ef Regional'!P99:P104)</f>
        <v>2.9012779494282936E-3</v>
      </c>
      <c r="R9" s="6">
        <f>+SUMPRODUCT('PP SE'!$C$124:$C$129,'Ef Regional'!Q99:Q104)</f>
        <v>1.1594806855705145E-2</v>
      </c>
      <c r="S9" s="6">
        <f>+SUMPRODUCT('PP SE'!$C$124:$C$129,'Ef Regional'!R99:R104)</f>
        <v>2.2659219252339498E-2</v>
      </c>
      <c r="T9" s="6">
        <f>+SUMPRODUCT('PP SE'!$C$124:$C$129,'Ef Regional'!S99:S104)</f>
        <v>3.2024795176213657E-2</v>
      </c>
      <c r="U9" s="6">
        <f>+SUMPRODUCT('PP SE'!$C$124:$C$129,'Ef Regional'!T99:T104)</f>
        <v>4.1154609060346223E-2</v>
      </c>
      <c r="V9" s="6">
        <f>+SUMPRODUCT('PP SE'!$C$124:$C$129,'Ef Regional'!U99:U104)</f>
        <v>5.0165791865076664E-2</v>
      </c>
      <c r="W9" s="6">
        <f>+SUMPRODUCT('PP SE'!$C$124:$C$129,'Ef Regional'!V99:V104)</f>
        <v>5.8596777366966162E-2</v>
      </c>
    </row>
    <row r="10" spans="2:23" x14ac:dyDescent="0.2">
      <c r="B10" s="3" t="s">
        <v>12</v>
      </c>
      <c r="C10" s="6">
        <f>+SUMPRODUCT('PP SE'!$C$54:$C$59,'Ef Regional'!B99:B104)</f>
        <v>-3.6257205175852089E-3</v>
      </c>
      <c r="D10" s="6">
        <f>+SUMPRODUCT('PP SE'!$C$54:$C$59,'Ef Regional'!C99:C104)</f>
        <v>-1.1239472410094173E-2</v>
      </c>
      <c r="E10" s="6">
        <f>+SUMPRODUCT('PP SE'!$C$54:$C$59,'Ef Regional'!D99:D104)</f>
        <v>-2.0016144509569452E-2</v>
      </c>
      <c r="F10" s="6">
        <f>+SUMPRODUCT('PP SE'!$C$54:$C$59,'Ef Regional'!E99:E104)</f>
        <v>-2.8285620375802463E-2</v>
      </c>
      <c r="G10" s="6">
        <f>+SUMPRODUCT('PP SE'!$C$54:$C$59,'Ef Regional'!F99:F104)</f>
        <v>-3.528325779532443E-2</v>
      </c>
      <c r="H10" s="6">
        <f>+SUMPRODUCT('PP SE'!$C$54:$C$59,'Ef Regional'!G99:G104)</f>
        <v>-3.8693103019423261E-2</v>
      </c>
      <c r="I10" s="6">
        <f>+SUMPRODUCT('PP SE'!$C$54:$C$59,'Ef Regional'!H99:H104)</f>
        <v>-4.152283904616403E-2</v>
      </c>
      <c r="J10" s="6">
        <f>+SUMPRODUCT('PP SE'!$C$54:$C$59,'Ef Regional'!I99:I104)</f>
        <v>-4.2070522676999164E-2</v>
      </c>
      <c r="K10" s="6">
        <f>+SUMPRODUCT('PP SE'!$C$54:$C$59,'Ef Regional'!J99:J104)</f>
        <v>-4.0327473921376394E-2</v>
      </c>
      <c r="L10" s="6">
        <f>+SUMPRODUCT('PP SE'!$C$54:$C$59,'Ef Regional'!K99:K104)</f>
        <v>-3.6191047329928339E-2</v>
      </c>
      <c r="M10" s="6">
        <f>+SUMPRODUCT('PP SE'!$C$54:$C$59,'Ef Regional'!L99:L104)</f>
        <v>-3.0783841811975982E-2</v>
      </c>
      <c r="N10" s="6">
        <f>+SUMPRODUCT('PP SE'!$C$54:$C$59,'Ef Regional'!M99:M104)</f>
        <v>-2.4286940791912903E-2</v>
      </c>
      <c r="O10" s="6">
        <f>+SUMPRODUCT('PP SE'!$C$54:$C$59,'Ef Regional'!N99:N104)</f>
        <v>-1.7142475693849146E-2</v>
      </c>
      <c r="P10" s="6">
        <f>+SUMPRODUCT('PP SE'!$C$54:$C$59,'Ef Regional'!O99:O104)</f>
        <v>-9.1755208416676223E-3</v>
      </c>
      <c r="Q10" s="6">
        <f>+SUMPRODUCT('PP SE'!$C$54:$C$59,'Ef Regional'!P99:P104)</f>
        <v>-1.1979859336481837E-3</v>
      </c>
      <c r="R10" s="6">
        <f>+SUMPRODUCT('PP SE'!$C$54:$C$59,'Ef Regional'!Q99:Q104)</f>
        <v>7.0326200323797021E-3</v>
      </c>
      <c r="S10" s="6">
        <f>+SUMPRODUCT('PP SE'!$C$54:$C$59,'Ef Regional'!R99:R104)</f>
        <v>1.7380644787295532E-2</v>
      </c>
      <c r="T10" s="6">
        <f>+SUMPRODUCT('PP SE'!$C$54:$C$59,'Ef Regional'!S99:S104)</f>
        <v>2.6177132573125254E-2</v>
      </c>
      <c r="U10" s="6">
        <f>+SUMPRODUCT('PP SE'!$C$54:$C$59,'Ef Regional'!T99:T104)</f>
        <v>3.4768690356910693E-2</v>
      </c>
      <c r="V10" s="6">
        <f>+SUMPRODUCT('PP SE'!$C$54:$C$59,'Ef Regional'!U99:U104)</f>
        <v>4.3215028737153265E-2</v>
      </c>
      <c r="W10" s="6">
        <f>+SUMPRODUCT('PP SE'!$C$54:$C$59,'Ef Regional'!V99:V104)</f>
        <v>5.1180793990176887E-2</v>
      </c>
    </row>
    <row r="11" spans="2:23" x14ac:dyDescent="0.2">
      <c r="B11" s="5" t="s">
        <v>13</v>
      </c>
      <c r="C11" s="6">
        <f>+SUMPRODUCT('PP SE'!$C$12:$C$17,'Ef Regional'!B11:B16)*'PP Región'!$C$17+SUMPRODUCT('PP SE'!$C$12:$C$17,'Ef Regional'!B115:B120)*'PP Región'!$C$18+SUMPRODUCT('PP SE'!$C$12:$C$17,'Ef Regional'!B19:B24)*'PP Región'!$C$19+SUMPRODUCT('PP SE'!$C$12:$C$17,'Ef Regional'!B59:B64)*'PP Región'!$C$20+SUMPRODUCT('PP SE'!$C$12:$C$17,'Ef Regional'!B27:B32)*'PP Región'!$C$21+SUMPRODUCT('PP SE'!$C$12:$C$17,'Ef Regional'!B67:B72)*'PP Región'!$C$22+SUMPRODUCT('PP SE'!$C$12:$C$17,'Ef Regional'!B43:B48)*'PP Región'!$C$23+SUMPRODUCT('PP SE'!$C$12:$C$17,'Ef Regional'!B51:B56)*'PP Región'!$C$24+SUMPRODUCT('PP SE'!$C$12:$C$17,'Ef Regional'!B99:B104)*'PP Región'!$C$25+SUMPRODUCT('PP SE'!$C$12:$C$17,'Ef Regional'!B123:B128)*'PP Región'!$C$26+SUMPRODUCT('PP SE'!$C$12:$C$17,'Ef Regional'!B3:B8)*'PP Región'!$C$27+SUMPRODUCT('PP SE'!$C$12:$C$17,'Ef Regional'!B35:B40)*'PP Región'!$C$28</f>
        <v>-1.2507517470974373E-2</v>
      </c>
      <c r="D11" s="6">
        <f>+SUMPRODUCT('PP SE'!$C$12:$C$17,'Ef Regional'!C11:C16)*'PP Región'!$C$17+SUMPRODUCT('PP SE'!$C$12:$C$17,'Ef Regional'!C115:C120)*'PP Región'!$C$18+SUMPRODUCT('PP SE'!$C$12:$C$17,'Ef Regional'!C19:C24)*'PP Región'!$C$19+SUMPRODUCT('PP SE'!$C$12:$C$17,'Ef Regional'!C59:C64)*'PP Región'!$C$20+SUMPRODUCT('PP SE'!$C$12:$C$17,'Ef Regional'!C27:C32)*'PP Región'!$C$21+SUMPRODUCT('PP SE'!$C$12:$C$17,'Ef Regional'!C67:C72)*'PP Región'!$C$22+SUMPRODUCT('PP SE'!$C$12:$C$17,'Ef Regional'!C43:C48)*'PP Región'!$C$23+SUMPRODUCT('PP SE'!$C$12:$C$17,'Ef Regional'!C51:C56)*'PP Región'!$C$24+SUMPRODUCT('PP SE'!$C$12:$C$17,'Ef Regional'!C99:C104)*'PP Región'!$C$25+SUMPRODUCT('PP SE'!$C$12:$C$17,'Ef Regional'!C123:C128)*'PP Región'!$C$26+SUMPRODUCT('PP SE'!$C$12:$C$17,'Ef Regional'!C3:C8)*'PP Región'!$C$27+SUMPRODUCT('PP SE'!$C$12:$C$17,'Ef Regional'!C35:C40)*'PP Región'!$C$28</f>
        <v>-1.730899418191301E-2</v>
      </c>
      <c r="E11" s="6">
        <f>+SUMPRODUCT('PP SE'!$C$12:$C$17,'Ef Regional'!D11:D16)*'PP Región'!$C$17+SUMPRODUCT('PP SE'!$C$12:$C$17,'Ef Regional'!D115:D120)*'PP Región'!$C$18+SUMPRODUCT('PP SE'!$C$12:$C$17,'Ef Regional'!D19:D24)*'PP Región'!$C$19+SUMPRODUCT('PP SE'!$C$12:$C$17,'Ef Regional'!D59:D64)*'PP Región'!$C$20+SUMPRODUCT('PP SE'!$C$12:$C$17,'Ef Regional'!D27:D32)*'PP Región'!$C$21+SUMPRODUCT('PP SE'!$C$12:$C$17,'Ef Regional'!D67:D72)*'PP Región'!$C$22+SUMPRODUCT('PP SE'!$C$12:$C$17,'Ef Regional'!D43:D48)*'PP Región'!$C$23+SUMPRODUCT('PP SE'!$C$12:$C$17,'Ef Regional'!D51:D56)*'PP Región'!$C$24+SUMPRODUCT('PP SE'!$C$12:$C$17,'Ef Regional'!D99:D104)*'PP Región'!$C$25+SUMPRODUCT('PP SE'!$C$12:$C$17,'Ef Regional'!D123:D128)*'PP Región'!$C$26+SUMPRODUCT('PP SE'!$C$12:$C$17,'Ef Regional'!D3:D8)*'PP Región'!$C$27+SUMPRODUCT('PP SE'!$C$12:$C$17,'Ef Regional'!D35:D40)*'PP Región'!$C$28</f>
        <v>-2.1473703977965213E-2</v>
      </c>
      <c r="F11" s="6">
        <f>+SUMPRODUCT('PP SE'!$C$12:$C$17,'Ef Regional'!E11:E16)*'PP Región'!$C$17+SUMPRODUCT('PP SE'!$C$12:$C$17,'Ef Regional'!E115:E120)*'PP Región'!$C$18+SUMPRODUCT('PP SE'!$C$12:$C$17,'Ef Regional'!E19:E24)*'PP Región'!$C$19+SUMPRODUCT('PP SE'!$C$12:$C$17,'Ef Regional'!E59:E64)*'PP Región'!$C$20+SUMPRODUCT('PP SE'!$C$12:$C$17,'Ef Regional'!E27:E32)*'PP Región'!$C$21+SUMPRODUCT('PP SE'!$C$12:$C$17,'Ef Regional'!E67:E72)*'PP Región'!$C$22+SUMPRODUCT('PP SE'!$C$12:$C$17,'Ef Regional'!E43:E48)*'PP Región'!$C$23+SUMPRODUCT('PP SE'!$C$12:$C$17,'Ef Regional'!E51:E56)*'PP Región'!$C$24+SUMPRODUCT('PP SE'!$C$12:$C$17,'Ef Regional'!E99:E104)*'PP Región'!$C$25+SUMPRODUCT('PP SE'!$C$12:$C$17,'Ef Regional'!E123:E128)*'PP Región'!$C$26+SUMPRODUCT('PP SE'!$C$12:$C$17,'Ef Regional'!E3:E8)*'PP Región'!$C$27+SUMPRODUCT('PP SE'!$C$12:$C$17,'Ef Regional'!E35:E40)*'PP Región'!$C$28</f>
        <v>-2.528152326762808E-2</v>
      </c>
      <c r="G11" s="6">
        <f>+SUMPRODUCT('PP SE'!$C$12:$C$17,'Ef Regional'!F11:F16)*'PP Región'!$C$17+SUMPRODUCT('PP SE'!$C$12:$C$17,'Ef Regional'!F115:F120)*'PP Región'!$C$18+SUMPRODUCT('PP SE'!$C$12:$C$17,'Ef Regional'!F19:F24)*'PP Región'!$C$19+SUMPRODUCT('PP SE'!$C$12:$C$17,'Ef Regional'!F59:F64)*'PP Región'!$C$20+SUMPRODUCT('PP SE'!$C$12:$C$17,'Ef Regional'!F27:F32)*'PP Región'!$C$21+SUMPRODUCT('PP SE'!$C$12:$C$17,'Ef Regional'!F67:F72)*'PP Región'!$C$22+SUMPRODUCT('PP SE'!$C$12:$C$17,'Ef Regional'!F43:F48)*'PP Región'!$C$23+SUMPRODUCT('PP SE'!$C$12:$C$17,'Ef Regional'!F51:F56)*'PP Región'!$C$24+SUMPRODUCT('PP SE'!$C$12:$C$17,'Ef Regional'!F99:F104)*'PP Región'!$C$25+SUMPRODUCT('PP SE'!$C$12:$C$17,'Ef Regional'!F123:F128)*'PP Región'!$C$26+SUMPRODUCT('PP SE'!$C$12:$C$17,'Ef Regional'!F3:F8)*'PP Región'!$C$27+SUMPRODUCT('PP SE'!$C$12:$C$17,'Ef Regional'!F35:F40)*'PP Región'!$C$28</f>
        <v>-2.8827451005330244E-2</v>
      </c>
      <c r="H11" s="6">
        <f>+SUMPRODUCT('PP SE'!$C$12:$C$17,'Ef Regional'!G11:G16)*'PP Región'!$C$17+SUMPRODUCT('PP SE'!$C$12:$C$17,'Ef Regional'!G115:G120)*'PP Región'!$C$18+SUMPRODUCT('PP SE'!$C$12:$C$17,'Ef Regional'!G19:G24)*'PP Región'!$C$19+SUMPRODUCT('PP SE'!$C$12:$C$17,'Ef Regional'!G59:G64)*'PP Región'!$C$20+SUMPRODUCT('PP SE'!$C$12:$C$17,'Ef Regional'!G27:G32)*'PP Región'!$C$21+SUMPRODUCT('PP SE'!$C$12:$C$17,'Ef Regional'!G67:G72)*'PP Región'!$C$22+SUMPRODUCT('PP SE'!$C$12:$C$17,'Ef Regional'!G43:G48)*'PP Región'!$C$23+SUMPRODUCT('PP SE'!$C$12:$C$17,'Ef Regional'!G51:G56)*'PP Región'!$C$24+SUMPRODUCT('PP SE'!$C$12:$C$17,'Ef Regional'!G99:G104)*'PP Región'!$C$25+SUMPRODUCT('PP SE'!$C$12:$C$17,'Ef Regional'!G123:G128)*'PP Región'!$C$26+SUMPRODUCT('PP SE'!$C$12:$C$17,'Ef Regional'!G3:G8)*'PP Región'!$C$27+SUMPRODUCT('PP SE'!$C$12:$C$17,'Ef Regional'!G35:G40)*'PP Región'!$C$28</f>
        <v>-3.4030214751604337E-2</v>
      </c>
      <c r="I11" s="6">
        <f>+SUMPRODUCT('PP SE'!$C$12:$C$17,'Ef Regional'!H11:H16)*'PP Región'!$C$17+SUMPRODUCT('PP SE'!$C$12:$C$17,'Ef Regional'!H115:H120)*'PP Región'!$C$18+SUMPRODUCT('PP SE'!$C$12:$C$17,'Ef Regional'!H19:H24)*'PP Región'!$C$19+SUMPRODUCT('PP SE'!$C$12:$C$17,'Ef Regional'!H59:H64)*'PP Región'!$C$20+SUMPRODUCT('PP SE'!$C$12:$C$17,'Ef Regional'!H27:H32)*'PP Región'!$C$21+SUMPRODUCT('PP SE'!$C$12:$C$17,'Ef Regional'!H67:H72)*'PP Región'!$C$22+SUMPRODUCT('PP SE'!$C$12:$C$17,'Ef Regional'!H43:H48)*'PP Región'!$C$23+SUMPRODUCT('PP SE'!$C$12:$C$17,'Ef Regional'!H51:H56)*'PP Región'!$C$24+SUMPRODUCT('PP SE'!$C$12:$C$17,'Ef Regional'!H99:H104)*'PP Región'!$C$25+SUMPRODUCT('PP SE'!$C$12:$C$17,'Ef Regional'!H123:H128)*'PP Región'!$C$26+SUMPRODUCT('PP SE'!$C$12:$C$17,'Ef Regional'!H3:H8)*'PP Región'!$C$27+SUMPRODUCT('PP SE'!$C$12:$C$17,'Ef Regional'!H35:H40)*'PP Región'!$C$28</f>
        <v>-3.9896883532054603E-2</v>
      </c>
      <c r="J11" s="6">
        <f>+SUMPRODUCT('PP SE'!$C$12:$C$17,'Ef Regional'!I11:I16)*'PP Región'!$C$17+SUMPRODUCT('PP SE'!$C$12:$C$17,'Ef Regional'!I115:I120)*'PP Región'!$C$18+SUMPRODUCT('PP SE'!$C$12:$C$17,'Ef Regional'!I19:I24)*'PP Región'!$C$19+SUMPRODUCT('PP SE'!$C$12:$C$17,'Ef Regional'!I59:I64)*'PP Región'!$C$20+SUMPRODUCT('PP SE'!$C$12:$C$17,'Ef Regional'!I27:I32)*'PP Región'!$C$21+SUMPRODUCT('PP SE'!$C$12:$C$17,'Ef Regional'!I67:I72)*'PP Región'!$C$22+SUMPRODUCT('PP SE'!$C$12:$C$17,'Ef Regional'!I43:I48)*'PP Región'!$C$23+SUMPRODUCT('PP SE'!$C$12:$C$17,'Ef Regional'!I51:I56)*'PP Región'!$C$24+SUMPRODUCT('PP SE'!$C$12:$C$17,'Ef Regional'!I99:I104)*'PP Región'!$C$25+SUMPRODUCT('PP SE'!$C$12:$C$17,'Ef Regional'!I123:I128)*'PP Región'!$C$26+SUMPRODUCT('PP SE'!$C$12:$C$17,'Ef Regional'!I3:I8)*'PP Región'!$C$27+SUMPRODUCT('PP SE'!$C$12:$C$17,'Ef Regional'!I35:I40)*'PP Región'!$C$28</f>
        <v>-4.5684140275345231E-2</v>
      </c>
      <c r="K11" s="6">
        <f>+SUMPRODUCT('PP SE'!$C$12:$C$17,'Ef Regional'!J11:J16)*'PP Región'!$C$17+SUMPRODUCT('PP SE'!$C$12:$C$17,'Ef Regional'!J115:J120)*'PP Región'!$C$18+SUMPRODUCT('PP SE'!$C$12:$C$17,'Ef Regional'!J19:J24)*'PP Región'!$C$19+SUMPRODUCT('PP SE'!$C$12:$C$17,'Ef Regional'!J59:J64)*'PP Región'!$C$20+SUMPRODUCT('PP SE'!$C$12:$C$17,'Ef Regional'!J27:J32)*'PP Región'!$C$21+SUMPRODUCT('PP SE'!$C$12:$C$17,'Ef Regional'!J67:J72)*'PP Región'!$C$22+SUMPRODUCT('PP SE'!$C$12:$C$17,'Ef Regional'!J43:J48)*'PP Región'!$C$23+SUMPRODUCT('PP SE'!$C$12:$C$17,'Ef Regional'!J51:J56)*'PP Región'!$C$24+SUMPRODUCT('PP SE'!$C$12:$C$17,'Ef Regional'!J99:J104)*'PP Región'!$C$25+SUMPRODUCT('PP SE'!$C$12:$C$17,'Ef Regional'!J123:J128)*'PP Región'!$C$26+SUMPRODUCT('PP SE'!$C$12:$C$17,'Ef Regional'!J3:J8)*'PP Región'!$C$27+SUMPRODUCT('PP SE'!$C$12:$C$17,'Ef Regional'!J35:J40)*'PP Región'!$C$28</f>
        <v>-5.1036416521284621E-2</v>
      </c>
      <c r="L11" s="6">
        <f>+SUMPRODUCT('PP SE'!$C$12:$C$17,'Ef Regional'!K11:K16)*'PP Región'!$C$17+SUMPRODUCT('PP SE'!$C$12:$C$17,'Ef Regional'!K115:K120)*'PP Región'!$C$18+SUMPRODUCT('PP SE'!$C$12:$C$17,'Ef Regional'!K19:K24)*'PP Región'!$C$19+SUMPRODUCT('PP SE'!$C$12:$C$17,'Ef Regional'!K59:K64)*'PP Región'!$C$20+SUMPRODUCT('PP SE'!$C$12:$C$17,'Ef Regional'!K27:K32)*'PP Región'!$C$21+SUMPRODUCT('PP SE'!$C$12:$C$17,'Ef Regional'!K67:K72)*'PP Región'!$C$22+SUMPRODUCT('PP SE'!$C$12:$C$17,'Ef Regional'!K43:K48)*'PP Región'!$C$23+SUMPRODUCT('PP SE'!$C$12:$C$17,'Ef Regional'!K51:K56)*'PP Región'!$C$24+SUMPRODUCT('PP SE'!$C$12:$C$17,'Ef Regional'!K99:K104)*'PP Región'!$C$25+SUMPRODUCT('PP SE'!$C$12:$C$17,'Ef Regional'!K123:K128)*'PP Región'!$C$26+SUMPRODUCT('PP SE'!$C$12:$C$17,'Ef Regional'!K3:K8)*'PP Región'!$C$27+SUMPRODUCT('PP SE'!$C$12:$C$17,'Ef Regional'!K35:K40)*'PP Región'!$C$28</f>
        <v>-5.5590976120351403E-2</v>
      </c>
      <c r="M11" s="6">
        <f>+SUMPRODUCT('PP SE'!$C$12:$C$17,'Ef Regional'!L11:L16)*'PP Región'!$C$17+SUMPRODUCT('PP SE'!$C$12:$C$17,'Ef Regional'!L115:L120)*'PP Región'!$C$18+SUMPRODUCT('PP SE'!$C$12:$C$17,'Ef Regional'!L19:L24)*'PP Región'!$C$19+SUMPRODUCT('PP SE'!$C$12:$C$17,'Ef Regional'!L59:L64)*'PP Región'!$C$20+SUMPRODUCT('PP SE'!$C$12:$C$17,'Ef Regional'!L27:L32)*'PP Región'!$C$21+SUMPRODUCT('PP SE'!$C$12:$C$17,'Ef Regional'!L67:L72)*'PP Región'!$C$22+SUMPRODUCT('PP SE'!$C$12:$C$17,'Ef Regional'!L43:L48)*'PP Región'!$C$23+SUMPRODUCT('PP SE'!$C$12:$C$17,'Ef Regional'!L51:L56)*'PP Región'!$C$24+SUMPRODUCT('PP SE'!$C$12:$C$17,'Ef Regional'!L99:L104)*'PP Región'!$C$25+SUMPRODUCT('PP SE'!$C$12:$C$17,'Ef Regional'!L123:L128)*'PP Región'!$C$26+SUMPRODUCT('PP SE'!$C$12:$C$17,'Ef Regional'!L3:L8)*'PP Región'!$C$27+SUMPRODUCT('PP SE'!$C$12:$C$17,'Ef Regional'!L35:L40)*'PP Región'!$C$28</f>
        <v>-6.0143946699740845E-2</v>
      </c>
      <c r="N11" s="6">
        <f>+SUMPRODUCT('PP SE'!$C$12:$C$17,'Ef Regional'!M11:M16)*'PP Región'!$C$17+SUMPRODUCT('PP SE'!$C$12:$C$17,'Ef Regional'!M115:M120)*'PP Región'!$C$18+SUMPRODUCT('PP SE'!$C$12:$C$17,'Ef Regional'!M19:M24)*'PP Región'!$C$19+SUMPRODUCT('PP SE'!$C$12:$C$17,'Ef Regional'!M59:M64)*'PP Región'!$C$20+SUMPRODUCT('PP SE'!$C$12:$C$17,'Ef Regional'!M27:M32)*'PP Región'!$C$21+SUMPRODUCT('PP SE'!$C$12:$C$17,'Ef Regional'!M67:M72)*'PP Región'!$C$22+SUMPRODUCT('PP SE'!$C$12:$C$17,'Ef Regional'!M43:M48)*'PP Región'!$C$23+SUMPRODUCT('PP SE'!$C$12:$C$17,'Ef Regional'!M51:M56)*'PP Región'!$C$24+SUMPRODUCT('PP SE'!$C$12:$C$17,'Ef Regional'!M99:M104)*'PP Región'!$C$25+SUMPRODUCT('PP SE'!$C$12:$C$17,'Ef Regional'!M123:M128)*'PP Región'!$C$26+SUMPRODUCT('PP SE'!$C$12:$C$17,'Ef Regional'!M3:M8)*'PP Región'!$C$27+SUMPRODUCT('PP SE'!$C$12:$C$17,'Ef Regional'!M35:M40)*'PP Región'!$C$28</f>
        <v>-6.4003767786145305E-2</v>
      </c>
      <c r="O11" s="6">
        <f>+SUMPRODUCT('PP SE'!$C$12:$C$17,'Ef Regional'!N11:N16)*'PP Región'!$C$17+SUMPRODUCT('PP SE'!$C$12:$C$17,'Ef Regional'!N115:N120)*'PP Región'!$C$18+SUMPRODUCT('PP SE'!$C$12:$C$17,'Ef Regional'!N19:N24)*'PP Región'!$C$19+SUMPRODUCT('PP SE'!$C$12:$C$17,'Ef Regional'!N59:N64)*'PP Región'!$C$20+SUMPRODUCT('PP SE'!$C$12:$C$17,'Ef Regional'!N27:N32)*'PP Región'!$C$21+SUMPRODUCT('PP SE'!$C$12:$C$17,'Ef Regional'!N67:N72)*'PP Región'!$C$22+SUMPRODUCT('PP SE'!$C$12:$C$17,'Ef Regional'!N43:N48)*'PP Región'!$C$23+SUMPRODUCT('PP SE'!$C$12:$C$17,'Ef Regional'!N51:N56)*'PP Región'!$C$24+SUMPRODUCT('PP SE'!$C$12:$C$17,'Ef Regional'!N99:N104)*'PP Región'!$C$25+SUMPRODUCT('PP SE'!$C$12:$C$17,'Ef Regional'!N123:N128)*'PP Región'!$C$26+SUMPRODUCT('PP SE'!$C$12:$C$17,'Ef Regional'!N3:N8)*'PP Región'!$C$27+SUMPRODUCT('PP SE'!$C$12:$C$17,'Ef Regional'!N35:N40)*'PP Región'!$C$28</f>
        <v>-6.7768302260836161E-2</v>
      </c>
      <c r="P11" s="6">
        <f>+SUMPRODUCT('PP SE'!$C$12:$C$17,'Ef Regional'!O11:O16)*'PP Región'!$C$17+SUMPRODUCT('PP SE'!$C$12:$C$17,'Ef Regional'!O115:O120)*'PP Región'!$C$18+SUMPRODUCT('PP SE'!$C$12:$C$17,'Ef Regional'!O19:O24)*'PP Región'!$C$19+SUMPRODUCT('PP SE'!$C$12:$C$17,'Ef Regional'!O59:O64)*'PP Región'!$C$20+SUMPRODUCT('PP SE'!$C$12:$C$17,'Ef Regional'!O27:O32)*'PP Región'!$C$21+SUMPRODUCT('PP SE'!$C$12:$C$17,'Ef Regional'!O67:O72)*'PP Región'!$C$22+SUMPRODUCT('PP SE'!$C$12:$C$17,'Ef Regional'!O43:O48)*'PP Región'!$C$23+SUMPRODUCT('PP SE'!$C$12:$C$17,'Ef Regional'!O51:O56)*'PP Región'!$C$24+SUMPRODUCT('PP SE'!$C$12:$C$17,'Ef Regional'!O99:O104)*'PP Región'!$C$25+SUMPRODUCT('PP SE'!$C$12:$C$17,'Ef Regional'!O123:O128)*'PP Región'!$C$26+SUMPRODUCT('PP SE'!$C$12:$C$17,'Ef Regional'!O3:O8)*'PP Región'!$C$27+SUMPRODUCT('PP SE'!$C$12:$C$17,'Ef Regional'!O35:O40)*'PP Región'!$C$28</f>
        <v>-7.1152517692469261E-2</v>
      </c>
      <c r="Q11" s="6">
        <f>+SUMPRODUCT('PP SE'!$C$12:$C$17,'Ef Regional'!P11:P16)*'PP Región'!$C$17+SUMPRODUCT('PP SE'!$C$12:$C$17,'Ef Regional'!P115:P120)*'PP Región'!$C$18+SUMPRODUCT('PP SE'!$C$12:$C$17,'Ef Regional'!P19:P24)*'PP Región'!$C$19+SUMPRODUCT('PP SE'!$C$12:$C$17,'Ef Regional'!P59:P64)*'PP Región'!$C$20+SUMPRODUCT('PP SE'!$C$12:$C$17,'Ef Regional'!P27:P32)*'PP Región'!$C$21+SUMPRODUCT('PP SE'!$C$12:$C$17,'Ef Regional'!P67:P72)*'PP Región'!$C$22+SUMPRODUCT('PP SE'!$C$12:$C$17,'Ef Regional'!P43:P48)*'PP Región'!$C$23+SUMPRODUCT('PP SE'!$C$12:$C$17,'Ef Regional'!P51:P56)*'PP Región'!$C$24+SUMPRODUCT('PP SE'!$C$12:$C$17,'Ef Regional'!P99:P104)*'PP Región'!$C$25+SUMPRODUCT('PP SE'!$C$12:$C$17,'Ef Regional'!P123:P128)*'PP Región'!$C$26+SUMPRODUCT('PP SE'!$C$12:$C$17,'Ef Regional'!P3:P8)*'PP Región'!$C$27+SUMPRODUCT('PP SE'!$C$12:$C$17,'Ef Regional'!P35:P40)*'PP Región'!$C$28</f>
        <v>-7.4604827127904921E-2</v>
      </c>
      <c r="R11" s="6">
        <f>+SUMPRODUCT('PP SE'!$C$12:$C$17,'Ef Regional'!Q11:Q16)*'PP Región'!$C$17+SUMPRODUCT('PP SE'!$C$12:$C$17,'Ef Regional'!Q115:Q120)*'PP Región'!$C$18+SUMPRODUCT('PP SE'!$C$12:$C$17,'Ef Regional'!Q19:Q24)*'PP Región'!$C$19+SUMPRODUCT('PP SE'!$C$12:$C$17,'Ef Regional'!Q59:Q64)*'PP Región'!$C$20+SUMPRODUCT('PP SE'!$C$12:$C$17,'Ef Regional'!Q27:Q32)*'PP Región'!$C$21+SUMPRODUCT('PP SE'!$C$12:$C$17,'Ef Regional'!Q67:Q72)*'PP Región'!$C$22+SUMPRODUCT('PP SE'!$C$12:$C$17,'Ef Regional'!Q43:Q48)*'PP Región'!$C$23+SUMPRODUCT('PP SE'!$C$12:$C$17,'Ef Regional'!Q51:Q56)*'PP Región'!$C$24+SUMPRODUCT('PP SE'!$C$12:$C$17,'Ef Regional'!Q99:Q104)*'PP Región'!$C$25+SUMPRODUCT('PP SE'!$C$12:$C$17,'Ef Regional'!Q123:Q128)*'PP Región'!$C$26+SUMPRODUCT('PP SE'!$C$12:$C$17,'Ef Regional'!Q3:Q8)*'PP Región'!$C$27+SUMPRODUCT('PP SE'!$C$12:$C$17,'Ef Regional'!Q35:Q40)*'PP Región'!$C$28</f>
        <v>-7.7725081469299614E-2</v>
      </c>
      <c r="S11" s="6">
        <f>+SUMPRODUCT('PP SE'!$C$12:$C$17,'Ef Regional'!R11:R16)*'PP Región'!$C$17+SUMPRODUCT('PP SE'!$C$12:$C$17,'Ef Regional'!R115:R120)*'PP Región'!$C$18+SUMPRODUCT('PP SE'!$C$12:$C$17,'Ef Regional'!R19:R24)*'PP Región'!$C$19+SUMPRODUCT('PP SE'!$C$12:$C$17,'Ef Regional'!R59:R64)*'PP Región'!$C$20+SUMPRODUCT('PP SE'!$C$12:$C$17,'Ef Regional'!R27:R32)*'PP Región'!$C$21+SUMPRODUCT('PP SE'!$C$12:$C$17,'Ef Regional'!R67:R72)*'PP Región'!$C$22+SUMPRODUCT('PP SE'!$C$12:$C$17,'Ef Regional'!R43:R48)*'PP Región'!$C$23+SUMPRODUCT('PP SE'!$C$12:$C$17,'Ef Regional'!R51:R56)*'PP Región'!$C$24+SUMPRODUCT('PP SE'!$C$12:$C$17,'Ef Regional'!R99:R104)*'PP Región'!$C$25+SUMPRODUCT('PP SE'!$C$12:$C$17,'Ef Regional'!R123:R128)*'PP Región'!$C$26+SUMPRODUCT('PP SE'!$C$12:$C$17,'Ef Regional'!R3:R8)*'PP Región'!$C$27+SUMPRODUCT('PP SE'!$C$12:$C$17,'Ef Regional'!R35:R40)*'PP Región'!$C$28</f>
        <v>-7.7934235296451992E-2</v>
      </c>
      <c r="T11" s="6">
        <f>+SUMPRODUCT('PP SE'!$C$12:$C$17,'Ef Regional'!S11:S16)*'PP Región'!$C$17+SUMPRODUCT('PP SE'!$C$12:$C$17,'Ef Regional'!S115:S120)*'PP Región'!$C$18+SUMPRODUCT('PP SE'!$C$12:$C$17,'Ef Regional'!S19:S24)*'PP Región'!$C$19+SUMPRODUCT('PP SE'!$C$12:$C$17,'Ef Regional'!S59:S64)*'PP Región'!$C$20+SUMPRODUCT('PP SE'!$C$12:$C$17,'Ef Regional'!S27:S32)*'PP Región'!$C$21+SUMPRODUCT('PP SE'!$C$12:$C$17,'Ef Regional'!S67:S72)*'PP Región'!$C$22+SUMPRODUCT('PP SE'!$C$12:$C$17,'Ef Regional'!S43:S48)*'PP Región'!$C$23+SUMPRODUCT('PP SE'!$C$12:$C$17,'Ef Regional'!S51:S56)*'PP Región'!$C$24+SUMPRODUCT('PP SE'!$C$12:$C$17,'Ef Regional'!S99:S104)*'PP Región'!$C$25+SUMPRODUCT('PP SE'!$C$12:$C$17,'Ef Regional'!S123:S128)*'PP Región'!$C$26+SUMPRODUCT('PP SE'!$C$12:$C$17,'Ef Regional'!S3:S8)*'PP Región'!$C$27+SUMPRODUCT('PP SE'!$C$12:$C$17,'Ef Regional'!S35:S40)*'PP Región'!$C$28</f>
        <v>-7.949194063523668E-2</v>
      </c>
      <c r="U11" s="6">
        <f>+SUMPRODUCT('PP SE'!$C$12:$C$17,'Ef Regional'!T11:T16)*'PP Región'!$C$17+SUMPRODUCT('PP SE'!$C$12:$C$17,'Ef Regional'!T115:T120)*'PP Región'!$C$18+SUMPRODUCT('PP SE'!$C$12:$C$17,'Ef Regional'!T19:T24)*'PP Región'!$C$19+SUMPRODUCT('PP SE'!$C$12:$C$17,'Ef Regional'!T59:T64)*'PP Región'!$C$20+SUMPRODUCT('PP SE'!$C$12:$C$17,'Ef Regional'!T27:T32)*'PP Región'!$C$21+SUMPRODUCT('PP SE'!$C$12:$C$17,'Ef Regional'!T67:T72)*'PP Región'!$C$22+SUMPRODUCT('PP SE'!$C$12:$C$17,'Ef Regional'!T43:T48)*'PP Región'!$C$23+SUMPRODUCT('PP SE'!$C$12:$C$17,'Ef Regional'!T51:T56)*'PP Región'!$C$24+SUMPRODUCT('PP SE'!$C$12:$C$17,'Ef Regional'!T99:T104)*'PP Región'!$C$25+SUMPRODUCT('PP SE'!$C$12:$C$17,'Ef Regional'!T123:T128)*'PP Región'!$C$26+SUMPRODUCT('PP SE'!$C$12:$C$17,'Ef Regional'!T3:T8)*'PP Región'!$C$27+SUMPRODUCT('PP SE'!$C$12:$C$17,'Ef Regional'!T35:T40)*'PP Región'!$C$28</f>
        <v>-8.1284401948180304E-2</v>
      </c>
      <c r="V11" s="6">
        <f>+SUMPRODUCT('PP SE'!$C$12:$C$17,'Ef Regional'!U11:U16)*'PP Región'!$C$17+SUMPRODUCT('PP SE'!$C$12:$C$17,'Ef Regional'!U115:U120)*'PP Región'!$C$18+SUMPRODUCT('PP SE'!$C$12:$C$17,'Ef Regional'!U19:U24)*'PP Región'!$C$19+SUMPRODUCT('PP SE'!$C$12:$C$17,'Ef Regional'!U59:U64)*'PP Región'!$C$20+SUMPRODUCT('PP SE'!$C$12:$C$17,'Ef Regional'!U27:U32)*'PP Región'!$C$21+SUMPRODUCT('PP SE'!$C$12:$C$17,'Ef Regional'!U67:U72)*'PP Región'!$C$22+SUMPRODUCT('PP SE'!$C$12:$C$17,'Ef Regional'!U43:U48)*'PP Región'!$C$23+SUMPRODUCT('PP SE'!$C$12:$C$17,'Ef Regional'!U51:U56)*'PP Región'!$C$24+SUMPRODUCT('PP SE'!$C$12:$C$17,'Ef Regional'!U99:U104)*'PP Región'!$C$25+SUMPRODUCT('PP SE'!$C$12:$C$17,'Ef Regional'!U123:U128)*'PP Región'!$C$26+SUMPRODUCT('PP SE'!$C$12:$C$17,'Ef Regional'!U3:U8)*'PP Región'!$C$27+SUMPRODUCT('PP SE'!$C$12:$C$17,'Ef Regional'!U35:U40)*'PP Región'!$C$28</f>
        <v>-8.3009387545960447E-2</v>
      </c>
      <c r="W11" s="6">
        <f>+SUMPRODUCT('PP SE'!$C$12:$C$17,'Ef Regional'!V11:V16)*'PP Región'!$C$17+SUMPRODUCT('PP SE'!$C$12:$C$17,'Ef Regional'!V115:V120)*'PP Región'!$C$18+SUMPRODUCT('PP SE'!$C$12:$C$17,'Ef Regional'!V19:V24)*'PP Región'!$C$19+SUMPRODUCT('PP SE'!$C$12:$C$17,'Ef Regional'!V59:V64)*'PP Región'!$C$20+SUMPRODUCT('PP SE'!$C$12:$C$17,'Ef Regional'!V27:V32)*'PP Región'!$C$21+SUMPRODUCT('PP SE'!$C$12:$C$17,'Ef Regional'!V67:V72)*'PP Región'!$C$22+SUMPRODUCT('PP SE'!$C$12:$C$17,'Ef Regional'!V43:V48)*'PP Región'!$C$23+SUMPRODUCT('PP SE'!$C$12:$C$17,'Ef Regional'!V51:V56)*'PP Región'!$C$24+SUMPRODUCT('PP SE'!$C$12:$C$17,'Ef Regional'!V99:V104)*'PP Región'!$C$25+SUMPRODUCT('PP SE'!$C$12:$C$17,'Ef Regional'!V123:V128)*'PP Región'!$C$26+SUMPRODUCT('PP SE'!$C$12:$C$17,'Ef Regional'!V3:V8)*'PP Región'!$C$27+SUMPRODUCT('PP SE'!$C$12:$C$17,'Ef Regional'!V35:V40)*'PP Región'!$C$28</f>
        <v>-8.5809821976895295E-2</v>
      </c>
    </row>
    <row r="12" spans="2:23" x14ac:dyDescent="0.2">
      <c r="B12" s="5" t="s">
        <v>18</v>
      </c>
      <c r="C12" s="6">
        <f>+'Ef Regional'!B116</f>
        <v>2.7807392913933031E-3</v>
      </c>
      <c r="D12" s="6">
        <f>+'Ef Regional'!C116</f>
        <v>2.7911927881432434E-3</v>
      </c>
      <c r="E12" s="6">
        <f>+'Ef Regional'!D116</f>
        <v>2.5400606167114348E-3</v>
      </c>
      <c r="F12" s="6">
        <f>+'Ef Regional'!E116</f>
        <v>1.9743301740002711E-3</v>
      </c>
      <c r="G12" s="6">
        <f>+'Ef Regional'!F116</f>
        <v>1.0197441058541455E-3</v>
      </c>
      <c r="H12" s="6">
        <f>+'Ef Regional'!G116</f>
        <v>-3.7251275815496077E-4</v>
      </c>
      <c r="I12" s="6">
        <f>+'Ef Regional'!H116</f>
        <v>-2.2142774384393423E-3</v>
      </c>
      <c r="J12" s="6">
        <f>+'Ef Regional'!I116</f>
        <v>-4.486521319198411E-3</v>
      </c>
      <c r="K12" s="6">
        <f>+'Ef Regional'!J116</f>
        <v>-7.1688278551531107E-3</v>
      </c>
      <c r="L12" s="6">
        <f>+'Ef Regional'!K116</f>
        <v>-8.0650401874556681E-3</v>
      </c>
      <c r="M12" s="6">
        <f>+'Ef Regional'!L116</f>
        <v>-9.1592912712467004E-3</v>
      </c>
      <c r="N12" s="6">
        <f>+'Ef Regional'!M116</f>
        <v>-1.0269573096919952E-2</v>
      </c>
      <c r="O12" s="6">
        <f>+'Ef Regional'!N116</f>
        <v>-1.117624159183655E-2</v>
      </c>
      <c r="P12" s="6">
        <f>+'Ef Regional'!O116</f>
        <v>-1.1725508918264491E-2</v>
      </c>
      <c r="Q12" s="6">
        <f>+'Ef Regional'!P116</f>
        <v>-1.1815312166641672E-2</v>
      </c>
      <c r="R12" s="6">
        <f>+'Ef Regional'!Q116</f>
        <v>-1.1403411391166686E-2</v>
      </c>
      <c r="S12" s="6">
        <f>+'Ef Regional'!R116</f>
        <v>-1.0495918845395153E-2</v>
      </c>
      <c r="T12" s="6">
        <f>+'Ef Regional'!S116</f>
        <v>-9.1607388427520919E-3</v>
      </c>
      <c r="U12" s="6">
        <f>+'Ef Regional'!T116</f>
        <v>-7.4556710874171296E-3</v>
      </c>
      <c r="V12" s="6">
        <f>+'Ef Regional'!U116</f>
        <v>-5.4736423836238331E-3</v>
      </c>
      <c r="W12" s="6">
        <f>+'Ef Regional'!V116</f>
        <v>-3.2811672532041571E-3</v>
      </c>
    </row>
    <row r="13" spans="2:23" x14ac:dyDescent="0.2">
      <c r="B13" s="5" t="s">
        <v>19</v>
      </c>
      <c r="C13" s="6">
        <f>+SUMPRODUCT('PP SE'!$C$33:$C$38,'Ef Regional'!B59:B64)*'PP Región'!$C$36</f>
        <v>-2.0427291648043026E-2</v>
      </c>
      <c r="D13" s="6">
        <f>+SUMPRODUCT('PP SE'!$C$33:$C$38,'Ef Regional'!C59:C64)*'PP Región'!$C$36</f>
        <v>-2.5932543701532744E-2</v>
      </c>
      <c r="E13" s="6">
        <f>+SUMPRODUCT('PP SE'!$C$33:$C$38,'Ef Regional'!D59:D64)*'PP Región'!$C$36</f>
        <v>-3.1571705339278049E-2</v>
      </c>
      <c r="F13" s="6">
        <f>+SUMPRODUCT('PP SE'!$C$33:$C$38,'Ef Regional'!E59:E64)*'PP Región'!$C$36</f>
        <v>-3.7403161191048057E-2</v>
      </c>
      <c r="G13" s="6">
        <f>+SUMPRODUCT('PP SE'!$C$33:$C$38,'Ef Regional'!F59:F64)*'PP Región'!$C$36</f>
        <v>-4.3029190787889353E-2</v>
      </c>
      <c r="H13" s="6">
        <f>+SUMPRODUCT('PP SE'!$C$33:$C$38,'Ef Regional'!G59:G64)*'PP Región'!$C$36</f>
        <v>-3.9019016421409335E-2</v>
      </c>
      <c r="I13" s="6">
        <f>+SUMPRODUCT('PP SE'!$C$33:$C$38,'Ef Regional'!H59:H64)*'PP Región'!$C$36</f>
        <v>-4.71392455806839E-2</v>
      </c>
      <c r="J13" s="6">
        <f>+SUMPRODUCT('PP SE'!$C$33:$C$38,'Ef Regional'!I59:I64)*'PP Región'!$C$36</f>
        <v>-5.4540356767894989E-2</v>
      </c>
      <c r="K13" s="6">
        <f>+SUMPRODUCT('PP SE'!$C$33:$C$38,'Ef Regional'!J59:J64)*'PP Región'!$C$36</f>
        <v>-6.1155049289481997E-2</v>
      </c>
      <c r="L13" s="6">
        <f>+SUMPRODUCT('PP SE'!$C$33:$C$38,'Ef Regional'!K59:K64)*'PP Región'!$C$36</f>
        <v>-6.5616441659835822E-2</v>
      </c>
      <c r="M13" s="6">
        <f>+SUMPRODUCT('PP SE'!$C$33:$C$38,'Ef Regional'!L59:L64)*'PP Región'!$C$36</f>
        <v>-6.9551800340384981E-2</v>
      </c>
      <c r="N13" s="6">
        <f>+SUMPRODUCT('PP SE'!$C$33:$C$38,'Ef Regional'!M59:M64)*'PP Región'!$C$36</f>
        <v>-7.2587149603110912E-2</v>
      </c>
      <c r="O13" s="6">
        <f>+SUMPRODUCT('PP SE'!$C$33:$C$38,'Ef Regional'!N59:N64)*'PP Región'!$C$36</f>
        <v>-7.5104206674031462E-2</v>
      </c>
      <c r="P13" s="6">
        <f>+SUMPRODUCT('PP SE'!$C$33:$C$38,'Ef Regional'!O59:O64)*'PP Región'!$C$36</f>
        <v>-7.7277288209308986E-2</v>
      </c>
      <c r="Q13" s="6">
        <f>+SUMPRODUCT('PP SE'!$C$33:$C$38,'Ef Regional'!P59:P64)*'PP Región'!$C$36</f>
        <v>-7.9116611491902231E-2</v>
      </c>
      <c r="R13" s="6">
        <f>+SUMPRODUCT('PP SE'!$C$33:$C$38,'Ef Regional'!Q59:Q64)*'PP Región'!$C$36</f>
        <v>-8.0958127328837573E-2</v>
      </c>
      <c r="S13" s="6">
        <f>+SUMPRODUCT('PP SE'!$C$33:$C$38,'Ef Regional'!R59:R64)*'PP Región'!$C$36</f>
        <v>-8.1921594797554287E-2</v>
      </c>
      <c r="T13" s="6">
        <f>+SUMPRODUCT('PP SE'!$C$33:$C$38,'Ef Regional'!S59:S64)*'PP Región'!$C$36</f>
        <v>-8.2837369410848002E-2</v>
      </c>
      <c r="U13" s="6">
        <f>+SUMPRODUCT('PP SE'!$C$33:$C$38,'Ef Regional'!T59:T64)*'PP Región'!$C$36</f>
        <v>-8.342397883922667E-2</v>
      </c>
      <c r="V13" s="6">
        <f>+SUMPRODUCT('PP SE'!$C$33:$C$38,'Ef Regional'!U59:U64)*'PP Región'!$C$36</f>
        <v>-8.4372712017588627E-2</v>
      </c>
      <c r="W13" s="6">
        <f>+SUMPRODUCT('PP SE'!$C$33:$C$38,'Ef Regional'!V59:V64)*'PP Región'!$C$36</f>
        <v>-8.6283565046716748E-2</v>
      </c>
    </row>
    <row r="14" spans="2:23" x14ac:dyDescent="0.2">
      <c r="B14" s="5" t="s">
        <v>20</v>
      </c>
      <c r="C14" s="6">
        <f>+SUMPRODUCT('PP SE'!$C$68:$C$73,'Ef Regional'!B59:B64)*'PP Región'!$C$48+SUMPRODUCT('PP SE'!$C$68:$C$73,'Ef Regional'!B67:B72)*'PP Región'!$C$49+SUMPRODUCT('PP SE'!$C$68:$C$73,'Ef Regional'!B123:B128)*'PP Región'!$C$50</f>
        <v>-1.212481297427216E-2</v>
      </c>
      <c r="D14" s="6">
        <f>+SUMPRODUCT('PP SE'!$C$68:$C$73,'Ef Regional'!C59:C64)*'PP Región'!$C$48+SUMPRODUCT('PP SE'!$C$68:$C$73,'Ef Regional'!C67:C72)*'PP Región'!$C$49+SUMPRODUCT('PP SE'!$C$68:$C$73,'Ef Regional'!C123:C128)*'PP Región'!$C$50</f>
        <v>-1.546316401641803E-2</v>
      </c>
      <c r="E14" s="6">
        <f>+SUMPRODUCT('PP SE'!$C$68:$C$73,'Ef Regional'!D59:D64)*'PP Región'!$C$48+SUMPRODUCT('PP SE'!$C$68:$C$73,'Ef Regional'!D67:D72)*'PP Región'!$C$49+SUMPRODUCT('PP SE'!$C$68:$C$73,'Ef Regional'!D123:D128)*'PP Región'!$C$50</f>
        <v>-1.8703097669927032E-2</v>
      </c>
      <c r="F14" s="6">
        <f>+SUMPRODUCT('PP SE'!$C$68:$C$73,'Ef Regional'!E59:E64)*'PP Región'!$C$48+SUMPRODUCT('PP SE'!$C$68:$C$73,'Ef Regional'!E67:E72)*'PP Región'!$C$49+SUMPRODUCT('PP SE'!$C$68:$C$73,'Ef Regional'!E123:E128)*'PP Región'!$C$50</f>
        <v>-2.1974331791287643E-2</v>
      </c>
      <c r="G14" s="6">
        <f>+SUMPRODUCT('PP SE'!$C$68:$C$73,'Ef Regional'!F59:F64)*'PP Región'!$C$48+SUMPRODUCT('PP SE'!$C$68:$C$73,'Ef Regional'!F67:F72)*'PP Región'!$C$49+SUMPRODUCT('PP SE'!$C$68:$C$73,'Ef Regional'!F123:F128)*'PP Región'!$C$50</f>
        <v>-2.490119849619285E-2</v>
      </c>
      <c r="H14" s="6">
        <f>+SUMPRODUCT('PP SE'!$C$68:$C$73,'Ef Regional'!G59:G64)*'PP Región'!$C$48+SUMPRODUCT('PP SE'!$C$68:$C$73,'Ef Regional'!G67:G72)*'PP Región'!$C$49+SUMPRODUCT('PP SE'!$C$68:$C$73,'Ef Regional'!G123:G128)*'PP Región'!$C$50</f>
        <v>-3.4523169416137693E-2</v>
      </c>
      <c r="I14" s="6">
        <f>+SUMPRODUCT('PP SE'!$C$68:$C$73,'Ef Regional'!H59:H64)*'PP Región'!$C$48+SUMPRODUCT('PP SE'!$C$68:$C$73,'Ef Regional'!H67:H72)*'PP Región'!$C$49+SUMPRODUCT('PP SE'!$C$68:$C$73,'Ef Regional'!H123:H128)*'PP Región'!$C$50</f>
        <v>-4.1210950232455697E-2</v>
      </c>
      <c r="J14" s="6">
        <f>+SUMPRODUCT('PP SE'!$C$68:$C$73,'Ef Regional'!I59:I64)*'PP Región'!$C$48+SUMPRODUCT('PP SE'!$C$68:$C$73,'Ef Regional'!I67:I72)*'PP Región'!$C$49+SUMPRODUCT('PP SE'!$C$68:$C$73,'Ef Regional'!I123:I128)*'PP Región'!$C$50</f>
        <v>-4.7681930195271179E-2</v>
      </c>
      <c r="K14" s="6">
        <f>+SUMPRODUCT('PP SE'!$C$68:$C$73,'Ef Regional'!J59:J64)*'PP Región'!$C$48+SUMPRODUCT('PP SE'!$C$68:$C$73,'Ef Regional'!J67:J72)*'PP Región'!$C$49+SUMPRODUCT('PP SE'!$C$68:$C$73,'Ef Regional'!J123:J128)*'PP Región'!$C$50</f>
        <v>-5.3613434568216461E-2</v>
      </c>
      <c r="L14" s="6">
        <f>+SUMPRODUCT('PP SE'!$C$68:$C$73,'Ef Regional'!K59:K64)*'PP Región'!$C$48+SUMPRODUCT('PP SE'!$C$68:$C$73,'Ef Regional'!K67:K72)*'PP Región'!$C$49+SUMPRODUCT('PP SE'!$C$68:$C$73,'Ef Regional'!K123:K128)*'PP Región'!$C$50</f>
        <v>-5.8579221535203299E-2</v>
      </c>
      <c r="M14" s="6">
        <f>+SUMPRODUCT('PP SE'!$C$68:$C$73,'Ef Regional'!L59:L64)*'PP Región'!$C$48+SUMPRODUCT('PP SE'!$C$68:$C$73,'Ef Regional'!L67:L72)*'PP Región'!$C$49+SUMPRODUCT('PP SE'!$C$68:$C$73,'Ef Regional'!L123:L128)*'PP Región'!$C$50</f>
        <v>-6.3395334474604451E-2</v>
      </c>
      <c r="N14" s="6">
        <f>+SUMPRODUCT('PP SE'!$C$68:$C$73,'Ef Regional'!M59:M64)*'PP Región'!$C$48+SUMPRODUCT('PP SE'!$C$68:$C$73,'Ef Regional'!M67:M72)*'PP Región'!$C$49+SUMPRODUCT('PP SE'!$C$68:$C$73,'Ef Regional'!M123:M128)*'PP Región'!$C$50</f>
        <v>-6.7840536049650554E-2</v>
      </c>
      <c r="O14" s="6">
        <f>+SUMPRODUCT('PP SE'!$C$68:$C$73,'Ef Regional'!N59:N64)*'PP Región'!$C$48+SUMPRODUCT('PP SE'!$C$68:$C$73,'Ef Regional'!N67:N72)*'PP Región'!$C$49+SUMPRODUCT('PP SE'!$C$68:$C$73,'Ef Regional'!N123:N128)*'PP Región'!$C$50</f>
        <v>-7.2188260260578924E-2</v>
      </c>
      <c r="P14" s="6">
        <f>+SUMPRODUCT('PP SE'!$C$68:$C$73,'Ef Regional'!O59:O64)*'PP Región'!$C$48+SUMPRODUCT('PP SE'!$C$68:$C$73,'Ef Regional'!O67:O72)*'PP Región'!$C$49+SUMPRODUCT('PP SE'!$C$68:$C$73,'Ef Regional'!O123:O128)*'PP Región'!$C$50</f>
        <v>-7.6195069337998383E-2</v>
      </c>
      <c r="Q14" s="6">
        <f>+SUMPRODUCT('PP SE'!$C$68:$C$73,'Ef Regional'!P59:P64)*'PP Región'!$C$48+SUMPRODUCT('PP SE'!$C$68:$C$73,'Ef Regional'!P67:P72)*'PP Región'!$C$49+SUMPRODUCT('PP SE'!$C$68:$C$73,'Ef Regional'!P123:P128)*'PP Región'!$C$50</f>
        <v>-7.9959467867821876E-2</v>
      </c>
      <c r="R14" s="6">
        <f>+SUMPRODUCT('PP SE'!$C$68:$C$73,'Ef Regional'!Q59:Q64)*'PP Región'!$C$48+SUMPRODUCT('PP SE'!$C$68:$C$73,'Ef Regional'!Q67:Q72)*'PP Región'!$C$49+SUMPRODUCT('PP SE'!$C$68:$C$73,'Ef Regional'!Q123:Q128)*'PP Región'!$C$50</f>
        <v>-8.3472013952759758E-2</v>
      </c>
      <c r="S14" s="6">
        <f>+SUMPRODUCT('PP SE'!$C$68:$C$73,'Ef Regional'!R59:R64)*'PP Región'!$C$48+SUMPRODUCT('PP SE'!$C$68:$C$73,'Ef Regional'!R67:R72)*'PP Región'!$C$49+SUMPRODUCT('PP SE'!$C$68:$C$73,'Ef Regional'!R123:R128)*'PP Región'!$C$50</f>
        <v>-8.6302472656165238E-2</v>
      </c>
      <c r="T14" s="6">
        <f>+SUMPRODUCT('PP SE'!$C$68:$C$73,'Ef Regional'!S59:S64)*'PP Región'!$C$48+SUMPRODUCT('PP SE'!$C$68:$C$73,'Ef Regional'!S67:S72)*'PP Región'!$C$49+SUMPRODUCT('PP SE'!$C$68:$C$73,'Ef Regional'!S123:S128)*'PP Región'!$C$50</f>
        <v>-8.9343453539173182E-2</v>
      </c>
      <c r="U14" s="6">
        <f>+SUMPRODUCT('PP SE'!$C$68:$C$73,'Ef Regional'!T59:T64)*'PP Región'!$C$48+SUMPRODUCT('PP SE'!$C$68:$C$73,'Ef Regional'!T67:T72)*'PP Región'!$C$49+SUMPRODUCT('PP SE'!$C$68:$C$73,'Ef Regional'!T123:T128)*'PP Región'!$C$50</f>
        <v>-9.2023721710928638E-2</v>
      </c>
      <c r="V14" s="6">
        <f>+SUMPRODUCT('PP SE'!$C$68:$C$73,'Ef Regional'!U59:U64)*'PP Región'!$C$48+SUMPRODUCT('PP SE'!$C$68:$C$73,'Ef Regional'!U67:U72)*'PP Región'!$C$49+SUMPRODUCT('PP SE'!$C$68:$C$73,'Ef Regional'!U123:U128)*'PP Región'!$C$50</f>
        <v>-9.4809592723324523E-2</v>
      </c>
      <c r="W14" s="6">
        <f>+SUMPRODUCT('PP SE'!$C$68:$C$73,'Ef Regional'!V59:V64)*'PP Región'!$C$48+SUMPRODUCT('PP SE'!$C$68:$C$73,'Ef Regional'!V67:V72)*'PP Región'!$C$49+SUMPRODUCT('PP SE'!$C$68:$C$73,'Ef Regional'!V123:V128)*'PP Región'!$C$50</f>
        <v>-9.8191722025408962E-2</v>
      </c>
    </row>
    <row r="15" spans="2:23" x14ac:dyDescent="0.2">
      <c r="B15" s="5" t="s">
        <v>21</v>
      </c>
      <c r="C15" s="6">
        <f>+SUMPRODUCT('PP SE'!$C$103:$C$108,'Ef Regional'!B11:B16)*'PP Región'!$C$64+SUMPRODUCT('PP SE'!$C$103:$C$108,'Ef Regional'!B67:B72)*'PP Región'!$C$65+SUMPRODUCT('PP SE'!$C$103:$C$108,'Ef Regional'!B75:B80)*'PP Región'!$C$66+SUMPRODUCT('PP SE'!$C$103:$C$108,'Ef Regional'!B107:B112)*'PP Región'!$C$67+SUMPRODUCT('PP SE'!$C$103:$C$108,'Ef Regional'!B123:B128)*'PP Región'!$C$68</f>
        <v>-8.9235659289826161E-3</v>
      </c>
      <c r="D15" s="6">
        <f>+SUMPRODUCT('PP SE'!$C$103:$C$108,'Ef Regional'!C11:C16)*'PP Región'!$C$64+SUMPRODUCT('PP SE'!$C$103:$C$108,'Ef Regional'!C67:C72)*'PP Región'!$C$65+SUMPRODUCT('PP SE'!$C$103:$C$108,'Ef Regional'!C75:C80)*'PP Región'!$C$66+SUMPRODUCT('PP SE'!$C$103:$C$108,'Ef Regional'!C107:C112)*'PP Región'!$C$67+SUMPRODUCT('PP SE'!$C$103:$C$108,'Ef Regional'!C123:C128)*'PP Región'!$C$68</f>
        <v>-1.0932212975989094E-2</v>
      </c>
      <c r="E15" s="6">
        <f>+SUMPRODUCT('PP SE'!$C$103:$C$108,'Ef Regional'!D11:D16)*'PP Región'!$C$64+SUMPRODUCT('PP SE'!$C$103:$C$108,'Ef Regional'!D67:D72)*'PP Región'!$C$65+SUMPRODUCT('PP SE'!$C$103:$C$108,'Ef Regional'!D75:D80)*'PP Región'!$C$66+SUMPRODUCT('PP SE'!$C$103:$C$108,'Ef Regional'!D107:D112)*'PP Región'!$C$67+SUMPRODUCT('PP SE'!$C$103:$C$108,'Ef Regional'!D123:D128)*'PP Región'!$C$68</f>
        <v>-1.2758438738371573E-2</v>
      </c>
      <c r="F15" s="6">
        <f>+SUMPRODUCT('PP SE'!$C$103:$C$108,'Ef Regional'!E11:E16)*'PP Región'!$C$64+SUMPRODUCT('PP SE'!$C$103:$C$108,'Ef Regional'!E67:E72)*'PP Región'!$C$65+SUMPRODUCT('PP SE'!$C$103:$C$108,'Ef Regional'!E75:E80)*'PP Región'!$C$66+SUMPRODUCT('PP SE'!$C$103:$C$108,'Ef Regional'!E107:E112)*'PP Región'!$C$67+SUMPRODUCT('PP SE'!$C$103:$C$108,'Ef Regional'!E123:E128)*'PP Región'!$C$68</f>
        <v>-1.4619458385114855E-2</v>
      </c>
      <c r="G15" s="6">
        <f>+SUMPRODUCT('PP SE'!$C$103:$C$108,'Ef Regional'!F11:F16)*'PP Región'!$C$64+SUMPRODUCT('PP SE'!$C$103:$C$108,'Ef Regional'!F67:F72)*'PP Región'!$C$65+SUMPRODUCT('PP SE'!$C$103:$C$108,'Ef Regional'!F75:F80)*'PP Región'!$C$66+SUMPRODUCT('PP SE'!$C$103:$C$108,'Ef Regional'!F107:F112)*'PP Región'!$C$67+SUMPRODUCT('PP SE'!$C$103:$C$108,'Ef Regional'!F123:F128)*'PP Región'!$C$68</f>
        <v>-1.6500329472137139E-2</v>
      </c>
      <c r="H15" s="6">
        <f>+SUMPRODUCT('PP SE'!$C$103:$C$108,'Ef Regional'!G11:G16)*'PP Región'!$C$64+SUMPRODUCT('PP SE'!$C$103:$C$108,'Ef Regional'!G67:G72)*'PP Región'!$C$65+SUMPRODUCT('PP SE'!$C$103:$C$108,'Ef Regional'!G75:G80)*'PP Región'!$C$66+SUMPRODUCT('PP SE'!$C$103:$C$108,'Ef Regional'!G107:G112)*'PP Región'!$C$67+SUMPRODUCT('PP SE'!$C$103:$C$108,'Ef Regional'!G123:G128)*'PP Región'!$C$68</f>
        <v>-1.6696631927319204E-2</v>
      </c>
      <c r="I15" s="6">
        <f>+SUMPRODUCT('PP SE'!$C$103:$C$108,'Ef Regional'!H11:H16)*'PP Región'!$C$64+SUMPRODUCT('PP SE'!$C$103:$C$108,'Ef Regional'!H67:H72)*'PP Región'!$C$65+SUMPRODUCT('PP SE'!$C$103:$C$108,'Ef Regional'!H75:H80)*'PP Región'!$C$66+SUMPRODUCT('PP SE'!$C$103:$C$108,'Ef Regional'!H107:H112)*'PP Región'!$C$67+SUMPRODUCT('PP SE'!$C$103:$C$108,'Ef Regional'!H123:H128)*'PP Región'!$C$68</f>
        <v>-2.0957215171286091E-2</v>
      </c>
      <c r="J15" s="6">
        <f>+SUMPRODUCT('PP SE'!$C$103:$C$108,'Ef Regional'!I11:I16)*'PP Región'!$C$64+SUMPRODUCT('PP SE'!$C$103:$C$108,'Ef Regional'!I67:I72)*'PP Región'!$C$65+SUMPRODUCT('PP SE'!$C$103:$C$108,'Ef Regional'!I75:I80)*'PP Región'!$C$66+SUMPRODUCT('PP SE'!$C$103:$C$108,'Ef Regional'!I107:I112)*'PP Región'!$C$67+SUMPRODUCT('PP SE'!$C$103:$C$108,'Ef Regional'!I123:I128)*'PP Región'!$C$68</f>
        <v>-2.5229790095201182E-2</v>
      </c>
      <c r="K15" s="6">
        <f>+SUMPRODUCT('PP SE'!$C$103:$C$108,'Ef Regional'!J11:J16)*'PP Región'!$C$64+SUMPRODUCT('PP SE'!$C$103:$C$108,'Ef Regional'!J67:J72)*'PP Región'!$C$65+SUMPRODUCT('PP SE'!$C$103:$C$108,'Ef Regional'!J75:J80)*'PP Región'!$C$66+SUMPRODUCT('PP SE'!$C$103:$C$108,'Ef Regional'!J107:J112)*'PP Región'!$C$67+SUMPRODUCT('PP SE'!$C$103:$C$108,'Ef Regional'!J123:J128)*'PP Región'!$C$68</f>
        <v>-2.9418853016778171E-2</v>
      </c>
      <c r="L15" s="6">
        <f>+SUMPRODUCT('PP SE'!$C$103:$C$108,'Ef Regional'!K11:K16)*'PP Región'!$C$64+SUMPRODUCT('PP SE'!$C$103:$C$108,'Ef Regional'!K67:K72)*'PP Región'!$C$65+SUMPRODUCT('PP SE'!$C$103:$C$108,'Ef Regional'!K75:K80)*'PP Región'!$C$66+SUMPRODUCT('PP SE'!$C$103:$C$108,'Ef Regional'!K107:K112)*'PP Región'!$C$67+SUMPRODUCT('PP SE'!$C$103:$C$108,'Ef Regional'!K123:K128)*'PP Región'!$C$68</f>
        <v>-3.3385969297922584E-2</v>
      </c>
      <c r="M15" s="6">
        <f>+SUMPRODUCT('PP SE'!$C$103:$C$108,'Ef Regional'!L11:L16)*'PP Región'!$C$64+SUMPRODUCT('PP SE'!$C$103:$C$108,'Ef Regional'!L67:L72)*'PP Región'!$C$65+SUMPRODUCT('PP SE'!$C$103:$C$108,'Ef Regional'!L75:L80)*'PP Región'!$C$66+SUMPRODUCT('PP SE'!$C$103:$C$108,'Ef Regional'!L107:L112)*'PP Región'!$C$67+SUMPRODUCT('PP SE'!$C$103:$C$108,'Ef Regional'!L123:L128)*'PP Región'!$C$68</f>
        <v>-3.79331798019759E-2</v>
      </c>
      <c r="N15" s="6">
        <f>+SUMPRODUCT('PP SE'!$C$103:$C$108,'Ef Regional'!M11:M16)*'PP Región'!$C$64+SUMPRODUCT('PP SE'!$C$103:$C$108,'Ef Regional'!M67:M72)*'PP Región'!$C$65+SUMPRODUCT('PP SE'!$C$103:$C$108,'Ef Regional'!M75:M80)*'PP Región'!$C$66+SUMPRODUCT('PP SE'!$C$103:$C$108,'Ef Regional'!M107:M112)*'PP Región'!$C$67+SUMPRODUCT('PP SE'!$C$103:$C$108,'Ef Regional'!M123:M128)*'PP Región'!$C$68</f>
        <v>-4.1663000696550115E-2</v>
      </c>
      <c r="O15" s="6">
        <f>+SUMPRODUCT('PP SE'!$C$103:$C$108,'Ef Regional'!N11:N16)*'PP Región'!$C$64+SUMPRODUCT('PP SE'!$C$103:$C$108,'Ef Regional'!N67:N72)*'PP Región'!$C$65+SUMPRODUCT('PP SE'!$C$103:$C$108,'Ef Regional'!N75:N80)*'PP Región'!$C$66+SUMPRODUCT('PP SE'!$C$103:$C$108,'Ef Regional'!N107:N112)*'PP Región'!$C$67+SUMPRODUCT('PP SE'!$C$103:$C$108,'Ef Regional'!N123:N128)*'PP Región'!$C$68</f>
        <v>-4.5610804686266819E-2</v>
      </c>
      <c r="P15" s="6">
        <f>+SUMPRODUCT('PP SE'!$C$103:$C$108,'Ef Regional'!O11:O16)*'PP Región'!$C$64+SUMPRODUCT('PP SE'!$C$103:$C$108,'Ef Regional'!O67:O72)*'PP Región'!$C$65+SUMPRODUCT('PP SE'!$C$103:$C$108,'Ef Regional'!O75:O80)*'PP Región'!$C$66+SUMPRODUCT('PP SE'!$C$103:$C$108,'Ef Regional'!O107:O112)*'PP Región'!$C$67+SUMPRODUCT('PP SE'!$C$103:$C$108,'Ef Regional'!O123:O128)*'PP Región'!$C$68</f>
        <v>-4.9684555854750914E-2</v>
      </c>
      <c r="Q15" s="6">
        <f>+SUMPRODUCT('PP SE'!$C$103:$C$108,'Ef Regional'!P11:P16)*'PP Región'!$C$64+SUMPRODUCT('PP SE'!$C$103:$C$108,'Ef Regional'!P67:P72)*'PP Región'!$C$65+SUMPRODUCT('PP SE'!$C$103:$C$108,'Ef Regional'!P75:P80)*'PP Región'!$C$66+SUMPRODUCT('PP SE'!$C$103:$C$108,'Ef Regional'!P107:P112)*'PP Región'!$C$67+SUMPRODUCT('PP SE'!$C$103:$C$108,'Ef Regional'!P123:P128)*'PP Región'!$C$68</f>
        <v>-5.31317748486375E-2</v>
      </c>
      <c r="R15" s="6">
        <f>+SUMPRODUCT('PP SE'!$C$103:$C$108,'Ef Regional'!Q11:Q16)*'PP Región'!$C$64+SUMPRODUCT('PP SE'!$C$103:$C$108,'Ef Regional'!Q67:Q72)*'PP Región'!$C$65+SUMPRODUCT('PP SE'!$C$103:$C$108,'Ef Regional'!Q75:Q80)*'PP Región'!$C$66+SUMPRODUCT('PP SE'!$C$103:$C$108,'Ef Regional'!Q107:Q112)*'PP Región'!$C$67+SUMPRODUCT('PP SE'!$C$103:$C$108,'Ef Regional'!Q123:Q128)*'PP Región'!$C$68</f>
        <v>-5.6180205894986728E-2</v>
      </c>
      <c r="S15" s="6">
        <f>+SUMPRODUCT('PP SE'!$C$103:$C$108,'Ef Regional'!R11:R16)*'PP Región'!$C$64+SUMPRODUCT('PP SE'!$C$103:$C$108,'Ef Regional'!R67:R72)*'PP Región'!$C$65+SUMPRODUCT('PP SE'!$C$103:$C$108,'Ef Regional'!R75:R80)*'PP Región'!$C$66+SUMPRODUCT('PP SE'!$C$103:$C$108,'Ef Regional'!R107:R112)*'PP Región'!$C$67+SUMPRODUCT('PP SE'!$C$103:$C$108,'Ef Regional'!R123:R128)*'PP Región'!$C$68</f>
        <v>-5.79822746729282E-2</v>
      </c>
      <c r="T15" s="6">
        <f>+SUMPRODUCT('PP SE'!$C$103:$C$108,'Ef Regional'!S11:S16)*'PP Región'!$C$64+SUMPRODUCT('PP SE'!$C$103:$C$108,'Ef Regional'!S67:S72)*'PP Región'!$C$65+SUMPRODUCT('PP SE'!$C$103:$C$108,'Ef Regional'!S75:S80)*'PP Región'!$C$66+SUMPRODUCT('PP SE'!$C$103:$C$108,'Ef Regional'!S107:S112)*'PP Región'!$C$67+SUMPRODUCT('PP SE'!$C$103:$C$108,'Ef Regional'!S123:S128)*'PP Región'!$C$68</f>
        <v>-6.054410125079665E-2</v>
      </c>
      <c r="U15" s="6">
        <f>+SUMPRODUCT('PP SE'!$C$103:$C$108,'Ef Regional'!T11:T16)*'PP Región'!$C$64+SUMPRODUCT('PP SE'!$C$103:$C$108,'Ef Regional'!T67:T72)*'PP Región'!$C$65+SUMPRODUCT('PP SE'!$C$103:$C$108,'Ef Regional'!T75:T80)*'PP Región'!$C$66+SUMPRODUCT('PP SE'!$C$103:$C$108,'Ef Regional'!T107:T112)*'PP Región'!$C$67+SUMPRODUCT('PP SE'!$C$103:$C$108,'Ef Regional'!T123:T128)*'PP Región'!$C$68</f>
        <v>-6.2936658541987545E-2</v>
      </c>
      <c r="V15" s="6">
        <f>+SUMPRODUCT('PP SE'!$C$103:$C$108,'Ef Regional'!U11:U16)*'PP Región'!$C$64+SUMPRODUCT('PP SE'!$C$103:$C$108,'Ef Regional'!U67:U72)*'PP Región'!$C$65+SUMPRODUCT('PP SE'!$C$103:$C$108,'Ef Regional'!U75:U80)*'PP Región'!$C$66+SUMPRODUCT('PP SE'!$C$103:$C$108,'Ef Regional'!U107:U112)*'PP Región'!$C$67+SUMPRODUCT('PP SE'!$C$103:$C$108,'Ef Regional'!U123:U128)*'PP Región'!$C$68</f>
        <v>-6.5196198918717821E-2</v>
      </c>
      <c r="W15" s="6">
        <f>+SUMPRODUCT('PP SE'!$C$103:$C$108,'Ef Regional'!V11:V16)*'PP Región'!$C$64+SUMPRODUCT('PP SE'!$C$103:$C$108,'Ef Regional'!V67:V72)*'PP Región'!$C$65+SUMPRODUCT('PP SE'!$C$103:$C$108,'Ef Regional'!V75:V80)*'PP Región'!$C$66+SUMPRODUCT('PP SE'!$C$103:$C$108,'Ef Regional'!V107:V112)*'PP Región'!$C$67+SUMPRODUCT('PP SE'!$C$103:$C$108,'Ef Regional'!V123:V128)*'PP Región'!$C$68</f>
        <v>-6.7827845806112647E-2</v>
      </c>
    </row>
    <row r="16" spans="2:23" x14ac:dyDescent="0.2">
      <c r="B16" s="5" t="s">
        <v>24</v>
      </c>
      <c r="C16" s="6">
        <f>+'Ef Regional'!B68</f>
        <v>3.4584625228406621E-3</v>
      </c>
      <c r="D16" s="6">
        <f>+'Ef Regional'!C68</f>
        <v>3.801428814839376E-3</v>
      </c>
      <c r="E16" s="6">
        <f>+'Ef Regional'!D68</f>
        <v>4.038524310671969E-3</v>
      </c>
      <c r="F16" s="6">
        <f>+'Ef Regional'!E68</f>
        <v>4.1357007432956446E-3</v>
      </c>
      <c r="G16" s="6">
        <f>+'Ef Regional'!F68</f>
        <v>3.9928336022771703E-3</v>
      </c>
      <c r="H16" s="6">
        <f>+'Ef Regional'!G68</f>
        <v>3.5115102398368529E-3</v>
      </c>
      <c r="I16" s="6">
        <f>+'Ef Regional'!H68</f>
        <v>2.5868683234564899E-3</v>
      </c>
      <c r="J16" s="6">
        <f>+'Ef Regional'!I68</f>
        <v>1.142899526287445E-3</v>
      </c>
      <c r="K16" s="6">
        <f>+'Ef Regional'!J68</f>
        <v>-9.1253141683759066E-4</v>
      </c>
      <c r="L16" s="6">
        <f>+'Ef Regional'!K68</f>
        <v>-1.2345880644000209E-3</v>
      </c>
      <c r="M16" s="6">
        <f>+'Ef Regional'!L68</f>
        <v>-2.1395858071752887E-3</v>
      </c>
      <c r="N16" s="6">
        <f>+'Ef Regional'!M68</f>
        <v>-3.4834614776972743E-3</v>
      </c>
      <c r="O16" s="6">
        <f>+'Ef Regional'!N68</f>
        <v>-5.1180708519662369E-3</v>
      </c>
      <c r="P16" s="6">
        <f>+'Ef Regional'!O68</f>
        <v>-6.8658870657442982E-3</v>
      </c>
      <c r="Q16" s="6">
        <f>+'Ef Regional'!P68</f>
        <v>-8.5074505409774986E-3</v>
      </c>
      <c r="R16" s="6">
        <f>+'Ef Regional'!Q68</f>
        <v>-9.8412593314098021E-3</v>
      </c>
      <c r="S16" s="6">
        <f>+'Ef Regional'!R68</f>
        <v>-1.0634523375338125E-2</v>
      </c>
      <c r="T16" s="6">
        <f>+'Ef Regional'!S68</f>
        <v>-1.0739930937929352E-2</v>
      </c>
      <c r="U16" s="6">
        <f>+'Ef Regional'!T68</f>
        <v>-1.0113598507355003E-2</v>
      </c>
      <c r="V16" s="6">
        <f>+'Ef Regional'!U68</f>
        <v>-8.7987024110042604E-3</v>
      </c>
      <c r="W16" s="6">
        <f>+'Ef Regional'!V68</f>
        <v>-6.8801941790668994E-3</v>
      </c>
    </row>
    <row r="17" spans="2:23" x14ac:dyDescent="0.2">
      <c r="B17" s="5" t="s">
        <v>25</v>
      </c>
      <c r="C17" s="6">
        <f>+SUMPRODUCT('PP SE'!$C$117:$C$122,'Ef Regional'!B35:B40)</f>
        <v>-8.5439796563251819E-3</v>
      </c>
      <c r="D17" s="6">
        <f>+SUMPRODUCT('PP SE'!$C$117:$C$122,'Ef Regional'!C35:C40)</f>
        <v>-1.0376174746335887E-2</v>
      </c>
      <c r="E17" s="6">
        <f>+SUMPRODUCT('PP SE'!$C$117:$C$122,'Ef Regional'!D35:D40)</f>
        <v>-1.2207068024312718E-2</v>
      </c>
      <c r="F17" s="6">
        <f>+SUMPRODUCT('PP SE'!$C$117:$C$122,'Ef Regional'!E35:E40)</f>
        <v>-1.402026496497143E-2</v>
      </c>
      <c r="G17" s="6">
        <f>+SUMPRODUCT('PP SE'!$C$117:$C$122,'Ef Regional'!F35:F40)</f>
        <v>-1.5804061925910894E-2</v>
      </c>
      <c r="H17" s="6">
        <f>+SUMPRODUCT('PP SE'!$C$117:$C$122,'Ef Regional'!G35:G40)</f>
        <v>-1.7558309833736623E-2</v>
      </c>
      <c r="I17" s="6">
        <f>+SUMPRODUCT('PP SE'!$C$117:$C$122,'Ef Regional'!H35:H40)</f>
        <v>-1.9281986546434687E-2</v>
      </c>
      <c r="J17" s="6">
        <f>+SUMPRODUCT('PP SE'!$C$117:$C$122,'Ef Regional'!I35:I40)</f>
        <v>-2.0984423181958662E-2</v>
      </c>
      <c r="K17" s="6">
        <f>+SUMPRODUCT('PP SE'!$C$117:$C$122,'Ef Regional'!J35:J40)</f>
        <v>-2.2673233841812909E-2</v>
      </c>
      <c r="L17" s="6">
        <f>+SUMPRODUCT('PP SE'!$C$117:$C$122,'Ef Regional'!K35:K40)</f>
        <v>-2.4207052392560272E-2</v>
      </c>
      <c r="M17" s="6">
        <f>+SUMPRODUCT('PP SE'!$C$117:$C$122,'Ef Regional'!L35:L40)</f>
        <v>-2.5740960275323209E-2</v>
      </c>
      <c r="N17" s="6">
        <f>+SUMPRODUCT('PP SE'!$C$117:$C$122,'Ef Regional'!M35:M40)</f>
        <v>-2.7273053095646038E-2</v>
      </c>
      <c r="O17" s="6">
        <f>+SUMPRODUCT('PP SE'!$C$117:$C$122,'Ef Regional'!N35:N40)</f>
        <v>-2.8800848061278882E-2</v>
      </c>
      <c r="P17" s="6">
        <f>+SUMPRODUCT('PP SE'!$C$117:$C$122,'Ef Regional'!O35:O40)</f>
        <v>-3.032236489310268E-2</v>
      </c>
      <c r="Q17" s="6">
        <f>+SUMPRODUCT('PP SE'!$C$117:$C$122,'Ef Regional'!P35:P40)</f>
        <v>-3.183288188998009E-2</v>
      </c>
      <c r="R17" s="6">
        <f>+SUMPRODUCT('PP SE'!$C$117:$C$122,'Ef Regional'!Q35:Q40)</f>
        <v>-3.3332911978695833E-2</v>
      </c>
      <c r="S17" s="6">
        <f>+SUMPRODUCT('PP SE'!$C$117:$C$122,'Ef Regional'!R35:R40)</f>
        <v>-3.4822560309073027E-2</v>
      </c>
      <c r="T17" s="6">
        <f>+SUMPRODUCT('PP SE'!$C$117:$C$122,'Ef Regional'!S35:S40)</f>
        <v>-3.6307229196964344E-2</v>
      </c>
      <c r="U17" s="6">
        <f>+SUMPRODUCT('PP SE'!$C$117:$C$122,'Ef Regional'!T35:T40)</f>
        <v>-3.7784391580465301E-2</v>
      </c>
      <c r="V17" s="6">
        <f>+SUMPRODUCT('PP SE'!$C$117:$C$122,'Ef Regional'!U35:U40)</f>
        <v>-3.9257070735018447E-2</v>
      </c>
      <c r="W17" s="6">
        <f>+SUMPRODUCT('PP SE'!$C$117:$C$122,'Ef Regional'!V35:V40)</f>
        <v>-4.073075385119887E-2</v>
      </c>
    </row>
    <row r="18" spans="2:23" x14ac:dyDescent="0.2">
      <c r="B18" s="5" t="s">
        <v>26</v>
      </c>
      <c r="C18" s="6">
        <f>+SUMPRODUCT('PP SE'!$C$5:$C$10,'Ef Regional'!B51:B56)</f>
        <v>-2.9311029034841399E-2</v>
      </c>
      <c r="D18" s="6">
        <f>+SUMPRODUCT('PP SE'!$C$5:$C$10,'Ef Regional'!C51:C56)</f>
        <v>-3.4868870656155189E-2</v>
      </c>
      <c r="E18" s="6">
        <f>+SUMPRODUCT('PP SE'!$C$5:$C$10,'Ef Regional'!D51:D56)</f>
        <v>-4.0647302450729235E-2</v>
      </c>
      <c r="F18" s="6">
        <f>+SUMPRODUCT('PP SE'!$C$5:$C$10,'Ef Regional'!E51:E56)</f>
        <v>-4.5132218219896936E-2</v>
      </c>
      <c r="G18" s="6">
        <f>+SUMPRODUCT('PP SE'!$C$5:$C$10,'Ef Regional'!F51:F56)</f>
        <v>-4.7659283037426843E-2</v>
      </c>
      <c r="H18" s="6">
        <f>+SUMPRODUCT('PP SE'!$C$5:$C$10,'Ef Regional'!G51:G56)</f>
        <v>-2.4976206498785729E-2</v>
      </c>
      <c r="I18" s="6">
        <f>+SUMPRODUCT('PP SE'!$C$5:$C$10,'Ef Regional'!H51:H56)</f>
        <v>-3.6554451931123104E-2</v>
      </c>
      <c r="J18" s="6">
        <f>+SUMPRODUCT('PP SE'!$C$5:$C$10,'Ef Regional'!I51:I56)</f>
        <v>-4.7871343922909176E-2</v>
      </c>
      <c r="K18" s="6">
        <f>+SUMPRODUCT('PP SE'!$C$5:$C$10,'Ef Regional'!J51:J56)</f>
        <v>-5.9033490727925637E-2</v>
      </c>
      <c r="L18" s="6">
        <f>+SUMPRODUCT('PP SE'!$C$5:$C$10,'Ef Regional'!K51:K56)</f>
        <v>-7.0300771144294366E-2</v>
      </c>
      <c r="M18" s="6">
        <f>+SUMPRODUCT('PP SE'!$C$5:$C$10,'Ef Regional'!L51:L56)</f>
        <v>-8.0599914664303454E-2</v>
      </c>
      <c r="N18" s="6">
        <f>+SUMPRODUCT('PP SE'!$C$5:$C$10,'Ef Regional'!M51:M56)</f>
        <v>-9.0264367624966743E-2</v>
      </c>
      <c r="O18" s="6">
        <f>+SUMPRODUCT('PP SE'!$C$5:$C$10,'Ef Regional'!N51:N56)</f>
        <v>-9.9534820810442196E-2</v>
      </c>
      <c r="P18" s="6">
        <f>+SUMPRODUCT('PP SE'!$C$5:$C$10,'Ef Regional'!O51:O56)</f>
        <v>-0.10848077249586358</v>
      </c>
      <c r="Q18" s="6">
        <f>+SUMPRODUCT('PP SE'!$C$5:$C$10,'Ef Regional'!P51:P56)</f>
        <v>-0.11759545272030618</v>
      </c>
      <c r="R18" s="6">
        <f>+SUMPRODUCT('PP SE'!$C$5:$C$10,'Ef Regional'!Q51:Q56)</f>
        <v>-0.12551511230945817</v>
      </c>
      <c r="S18" s="6">
        <f>+SUMPRODUCT('PP SE'!$C$5:$C$10,'Ef Regional'!R51:R56)</f>
        <v>-0.13199812753382223</v>
      </c>
      <c r="T18" s="6">
        <f>+SUMPRODUCT('PP SE'!$C$5:$C$10,'Ef Regional'!S51:S56)</f>
        <v>-0.13819022736320941</v>
      </c>
      <c r="U18" s="6">
        <f>+SUMPRODUCT('PP SE'!$C$5:$C$10,'Ef Regional'!T51:T56)</f>
        <v>-0.14478989577797685</v>
      </c>
      <c r="V18" s="6">
        <f>+SUMPRODUCT('PP SE'!$C$5:$C$10,'Ef Regional'!U51:U56)</f>
        <v>-0.14986740632382323</v>
      </c>
      <c r="W18" s="6">
        <f>+SUMPRODUCT('PP SE'!$C$5:$C$10,'Ef Regional'!V51:V56)</f>
        <v>-0.15791042843975256</v>
      </c>
    </row>
    <row r="19" spans="2:23" x14ac:dyDescent="0.2">
      <c r="B19" s="5" t="s">
        <v>27</v>
      </c>
      <c r="C19" s="6">
        <f>+SUMPRODUCT('PP SE'!$C$75:$C$80,'Ef Regional'!B51:B56)</f>
        <v>-1.8117081319720667E-2</v>
      </c>
      <c r="D19" s="6">
        <f>+SUMPRODUCT('PP SE'!$C$75:$C$80,'Ef Regional'!C51:C56)</f>
        <v>-2.1851342969956548E-2</v>
      </c>
      <c r="E19" s="6">
        <f>+SUMPRODUCT('PP SE'!$C$75:$C$80,'Ef Regional'!D51:D56)</f>
        <v>-2.5655009696593394E-2</v>
      </c>
      <c r="F19" s="6">
        <f>+SUMPRODUCT('PP SE'!$C$75:$C$80,'Ef Regional'!E51:E56)</f>
        <v>-2.9200016365123718E-2</v>
      </c>
      <c r="G19" s="6">
        <f>+SUMPRODUCT('PP SE'!$C$75:$C$80,'Ef Regional'!F51:F56)</f>
        <v>-3.2343592919457077E-2</v>
      </c>
      <c r="H19" s="6">
        <f>+SUMPRODUCT('PP SE'!$C$75:$C$80,'Ef Regional'!G51:G56)</f>
        <v>-2.9617720512320901E-2</v>
      </c>
      <c r="I19" s="6">
        <f>+SUMPRODUCT('PP SE'!$C$75:$C$80,'Ef Regional'!H51:H56)</f>
        <v>-3.508392655175166E-2</v>
      </c>
      <c r="J19" s="6">
        <f>+SUMPRODUCT('PP SE'!$C$75:$C$80,'Ef Regional'!I51:I56)</f>
        <v>-4.0628603355021782E-2</v>
      </c>
      <c r="K19" s="6">
        <f>+SUMPRODUCT('PP SE'!$C$75:$C$80,'Ef Regional'!J51:J56)</f>
        <v>-4.6286007220561996E-2</v>
      </c>
      <c r="L19" s="6">
        <f>+SUMPRODUCT('PP SE'!$C$75:$C$80,'Ef Regional'!K51:K56)</f>
        <v>-5.177047422479554E-2</v>
      </c>
      <c r="M19" s="6">
        <f>+SUMPRODUCT('PP SE'!$C$75:$C$80,'Ef Regional'!L51:L56)</f>
        <v>-5.7151822239730483E-2</v>
      </c>
      <c r="N19" s="6">
        <f>+SUMPRODUCT('PP SE'!$C$75:$C$80,'Ef Regional'!M51:M56)</f>
        <v>-6.2441135875868116E-2</v>
      </c>
      <c r="O19" s="6">
        <f>+SUMPRODUCT('PP SE'!$C$75:$C$80,'Ef Regional'!N51:N56)</f>
        <v>-6.7618709175020997E-2</v>
      </c>
      <c r="P19" s="6">
        <f>+SUMPRODUCT('PP SE'!$C$75:$C$80,'Ef Regional'!O51:O56)</f>
        <v>-7.2633841949608757E-2</v>
      </c>
      <c r="Q19" s="6">
        <f>+SUMPRODUCT('PP SE'!$C$75:$C$80,'Ef Regional'!P51:P56)</f>
        <v>-7.7560439797622255E-2</v>
      </c>
      <c r="R19" s="6">
        <f>+SUMPRODUCT('PP SE'!$C$75:$C$80,'Ef Regional'!Q51:Q56)</f>
        <v>-8.2056476072095819E-2</v>
      </c>
      <c r="S19" s="6">
        <f>+SUMPRODUCT('PP SE'!$C$75:$C$80,'Ef Regional'!R51:R56)</f>
        <v>-8.6059313144983829E-2</v>
      </c>
      <c r="T19" s="6">
        <f>+SUMPRODUCT('PP SE'!$C$75:$C$80,'Ef Regional'!S51:S56)</f>
        <v>-8.9873888779497674E-2</v>
      </c>
      <c r="U19" s="6">
        <f>+SUMPRODUCT('PP SE'!$C$75:$C$80,'Ef Regional'!T51:T56)</f>
        <v>-9.3684277284500767E-2</v>
      </c>
      <c r="V19" s="6">
        <f>+SUMPRODUCT('PP SE'!$C$75:$C$80,'Ef Regional'!U51:U56)</f>
        <v>-9.7065527473134239E-2</v>
      </c>
      <c r="W19" s="6">
        <f>+SUMPRODUCT('PP SE'!$C$75:$C$80,'Ef Regional'!V51:V56)</f>
        <v>-0.10109766199363415</v>
      </c>
    </row>
    <row r="20" spans="2:23" x14ac:dyDescent="0.2">
      <c r="B20" s="5" t="s">
        <v>28</v>
      </c>
      <c r="C20" s="6">
        <f>+SUMPRODUCT('PP SE'!$C$89:$C$94,'Ef Regional'!B51:B56)</f>
        <v>-2.0634994436895537E-2</v>
      </c>
      <c r="D20" s="6">
        <f>+SUMPRODUCT('PP SE'!$C$89:$C$94,'Ef Regional'!C51:C56)</f>
        <v>-2.4869615070857803E-2</v>
      </c>
      <c r="E20" s="6">
        <f>+SUMPRODUCT('PP SE'!$C$89:$C$94,'Ef Regional'!D51:D56)</f>
        <v>-2.9186815549197401E-2</v>
      </c>
      <c r="F20" s="6">
        <f>+SUMPRODUCT('PP SE'!$C$89:$C$94,'Ef Regional'!E51:E56)</f>
        <v>-3.3185112551739622E-2</v>
      </c>
      <c r="G20" s="6">
        <f>+SUMPRODUCT('PP SE'!$C$89:$C$94,'Ef Regional'!F51:F56)</f>
        <v>-3.6690831522485881E-2</v>
      </c>
      <c r="H20" s="6">
        <f>+SUMPRODUCT('PP SE'!$C$89:$C$94,'Ef Regional'!G51:G56)</f>
        <v>-3.3075670353925557E-2</v>
      </c>
      <c r="I20" s="6">
        <f>+SUMPRODUCT('PP SE'!$C$89:$C$94,'Ef Regional'!H51:H56)</f>
        <v>-3.9382491082801681E-2</v>
      </c>
      <c r="J20" s="6">
        <f>+SUMPRODUCT('PP SE'!$C$89:$C$94,'Ef Regional'!I51:I56)</f>
        <v>-4.5774356596654721E-2</v>
      </c>
      <c r="K20" s="6">
        <f>+SUMPRODUCT('PP SE'!$C$89:$C$94,'Ef Regional'!J51:J56)</f>
        <v>-5.2293580348617939E-2</v>
      </c>
      <c r="L20" s="6">
        <f>+SUMPRODUCT('PP SE'!$C$89:$C$94,'Ef Regional'!K51:K56)</f>
        <v>-5.8612945398816889E-2</v>
      </c>
      <c r="M20" s="6">
        <f>+SUMPRODUCT('PP SE'!$C$89:$C$94,'Ef Regional'!L51:L56)</f>
        <v>-6.4798743287010283E-2</v>
      </c>
      <c r="N20" s="6">
        <f>+SUMPRODUCT('PP SE'!$C$89:$C$94,'Ef Regional'!M51:M56)</f>
        <v>-7.0869353802901575E-2</v>
      </c>
      <c r="O20" s="6">
        <f>+SUMPRODUCT('PP SE'!$C$89:$C$94,'Ef Regional'!N51:N56)</f>
        <v>-7.6805037936835865E-2</v>
      </c>
      <c r="P20" s="6">
        <f>+SUMPRODUCT('PP SE'!$C$89:$C$94,'Ef Regional'!O51:O56)</f>
        <v>-8.2548412912241839E-2</v>
      </c>
      <c r="Q20" s="6">
        <f>+SUMPRODUCT('PP SE'!$C$89:$C$94,'Ef Regional'!P51:P56)</f>
        <v>-8.819104040072609E-2</v>
      </c>
      <c r="R20" s="6">
        <f>+SUMPRODUCT('PP SE'!$C$89:$C$94,'Ef Regional'!Q51:Q56)</f>
        <v>-9.3319842296721606E-2</v>
      </c>
      <c r="S20" s="6">
        <f>+SUMPRODUCT('PP SE'!$C$89:$C$94,'Ef Regional'!R51:R56)</f>
        <v>-9.7859565547502428E-2</v>
      </c>
      <c r="T20" s="6">
        <f>+SUMPRODUCT('PP SE'!$C$89:$C$94,'Ef Regional'!S51:S56)</f>
        <v>-0.10217714176710709</v>
      </c>
      <c r="U20" s="6">
        <f>+SUMPRODUCT('PP SE'!$C$89:$C$94,'Ef Regional'!T51:T56)</f>
        <v>-0.10649542128503253</v>
      </c>
      <c r="V20" s="6">
        <f>+SUMPRODUCT('PP SE'!$C$89:$C$94,'Ef Regional'!U51:U56)</f>
        <v>-0.11029725394215015</v>
      </c>
      <c r="W20" s="6">
        <f>+SUMPRODUCT('PP SE'!$C$89:$C$94,'Ef Regional'!V51:V56)</f>
        <v>-0.1148907939406144</v>
      </c>
    </row>
    <row r="21" spans="2:23" x14ac:dyDescent="0.2">
      <c r="B21" s="5" t="s">
        <v>29</v>
      </c>
      <c r="C21" s="6">
        <f>+SUMPRODUCT('PP SE'!$C$40:$C$45,'Ef Regional'!B123:B128)</f>
        <v>-6.745538017249959E-3</v>
      </c>
      <c r="D21" s="6">
        <f>+SUMPRODUCT('PP SE'!$C$40:$C$45,'Ef Regional'!C123:C128)</f>
        <v>-1.3977447906510426E-2</v>
      </c>
      <c r="E21" s="6">
        <f>+SUMPRODUCT('PP SE'!$C$40:$C$45,'Ef Regional'!D123:D128)</f>
        <v>-2.2129489046567245E-2</v>
      </c>
      <c r="F21" s="6">
        <f>+SUMPRODUCT('PP SE'!$C$40:$C$45,'Ef Regional'!E123:E128)</f>
        <v>-3.0143054893318297E-2</v>
      </c>
      <c r="G21" s="6">
        <f>+SUMPRODUCT('PP SE'!$C$40:$C$45,'Ef Regional'!F123:F128)</f>
        <v>-3.7111188958867988E-2</v>
      </c>
      <c r="H21" s="6">
        <f>+SUMPRODUCT('PP SE'!$C$40:$C$45,'Ef Regional'!G123:G128)</f>
        <v>-4.0332894144813378E-2</v>
      </c>
      <c r="I21" s="6">
        <f>+SUMPRODUCT('PP SE'!$C$40:$C$45,'Ef Regional'!H123:H128)</f>
        <v>-4.5317001680987345E-2</v>
      </c>
      <c r="J21" s="6">
        <f>+SUMPRODUCT('PP SE'!$C$40:$C$45,'Ef Regional'!I123:I128)</f>
        <v>-4.852220061338379E-2</v>
      </c>
      <c r="K21" s="6">
        <f>+SUMPRODUCT('PP SE'!$C$40:$C$45,'Ef Regional'!J123:J128)</f>
        <v>-4.7879181553379481E-2</v>
      </c>
      <c r="L21" s="6">
        <f>+SUMPRODUCT('PP SE'!$C$40:$C$45,'Ef Regional'!K123:K128)</f>
        <v>-4.4463627034461516E-2</v>
      </c>
      <c r="M21" s="6">
        <f>+SUMPRODUCT('PP SE'!$C$40:$C$45,'Ef Regional'!L123:L128)</f>
        <v>-4.0204474641134441E-2</v>
      </c>
      <c r="N21" s="6">
        <f>+SUMPRODUCT('PP SE'!$C$40:$C$45,'Ef Regional'!M123:M128)</f>
        <v>-3.5781932517143032E-2</v>
      </c>
      <c r="O21" s="6">
        <f>+SUMPRODUCT('PP SE'!$C$40:$C$45,'Ef Regional'!N123:N128)</f>
        <v>-3.0659897948468663E-2</v>
      </c>
      <c r="P21" s="6">
        <f>+SUMPRODUCT('PP SE'!$C$40:$C$45,'Ef Regional'!O123:O128)</f>
        <v>-2.4780647940479194E-2</v>
      </c>
      <c r="Q21" s="6">
        <f>+SUMPRODUCT('PP SE'!$C$40:$C$45,'Ef Regional'!P123:P128)</f>
        <v>-1.8432223653173298E-2</v>
      </c>
      <c r="R21" s="6">
        <f>+SUMPRODUCT('PP SE'!$C$40:$C$45,'Ef Regional'!Q123:Q128)</f>
        <v>-1.1654065797328611E-2</v>
      </c>
      <c r="S21" s="6">
        <f>+SUMPRODUCT('PP SE'!$C$40:$C$45,'Ef Regional'!R123:R128)</f>
        <v>-3.6222697878718129E-3</v>
      </c>
      <c r="T21" s="6">
        <f>+SUMPRODUCT('PP SE'!$C$40:$C$45,'Ef Regional'!S123:S128)</f>
        <v>4.1627747462005902E-3</v>
      </c>
      <c r="U21" s="6">
        <f>+SUMPRODUCT('PP SE'!$C$40:$C$45,'Ef Regional'!T123:T128)</f>
        <v>1.1969024166327211E-2</v>
      </c>
      <c r="V21" s="6">
        <f>+SUMPRODUCT('PP SE'!$C$40:$C$45,'Ef Regional'!U123:U128)</f>
        <v>1.9789122187259568E-2</v>
      </c>
      <c r="W21" s="6">
        <f>+SUMPRODUCT('PP SE'!$C$40:$C$45,'Ef Regional'!V123:V128)</f>
        <v>2.7051249667523772E-2</v>
      </c>
    </row>
    <row r="22" spans="2:23" x14ac:dyDescent="0.2">
      <c r="B22" s="5" t="s">
        <v>30</v>
      </c>
      <c r="C22" s="6">
        <f>+SUMPRODUCT('PP SE'!$C$26:$C$31,'Ef Regional'!B59:B64)</f>
        <v>-1.6541180394095203E-2</v>
      </c>
      <c r="D22" s="6">
        <f>+SUMPRODUCT('PP SE'!$C$26:$C$31,'Ef Regional'!C59:C64)</f>
        <v>-2.1487644609583089E-2</v>
      </c>
      <c r="E22" s="6">
        <f>+SUMPRODUCT('PP SE'!$C$26:$C$31,'Ef Regional'!D59:D64)</f>
        <v>-2.6582352515682046E-2</v>
      </c>
      <c r="F22" s="6">
        <f>+SUMPRODUCT('PP SE'!$C$26:$C$31,'Ef Regional'!E59:E64)</f>
        <v>-3.1886258187550996E-2</v>
      </c>
      <c r="G22" s="6">
        <f>+SUMPRODUCT('PP SE'!$C$26:$C$31,'Ef Regional'!F59:F64)</f>
        <v>-3.695525764647907E-2</v>
      </c>
      <c r="H22" s="6">
        <f>+SUMPRODUCT('PP SE'!$C$26:$C$31,'Ef Regional'!G59:G64)</f>
        <v>-3.135513382803929E-2</v>
      </c>
      <c r="I22" s="6">
        <f>+SUMPRODUCT('PP SE'!$C$26:$C$31,'Ef Regional'!H59:H64)</f>
        <v>-3.9172170857410579E-2</v>
      </c>
      <c r="J22" s="6">
        <f>+SUMPRODUCT('PP SE'!$C$26:$C$31,'Ef Regional'!I59:I64)</f>
        <v>-4.6183337786723386E-2</v>
      </c>
      <c r="K22" s="6">
        <f>+SUMPRODUCT('PP SE'!$C$26:$C$31,'Ef Regional'!J59:J64)</f>
        <v>-5.2324571592407103E-2</v>
      </c>
      <c r="L22" s="6">
        <f>+SUMPRODUCT('PP SE'!$C$26:$C$31,'Ef Regional'!K59:K64)</f>
        <v>-5.610013340158912E-2</v>
      </c>
      <c r="M22" s="6">
        <f>+SUMPRODUCT('PP SE'!$C$26:$C$31,'Ef Regional'!L59:L64)</f>
        <v>-5.9293832418898379E-2</v>
      </c>
      <c r="N22" s="6">
        <f>+SUMPRODUCT('PP SE'!$C$26:$C$31,'Ef Regional'!M59:M64)</f>
        <v>-6.14839112906456E-2</v>
      </c>
      <c r="O22" s="6">
        <f>+SUMPRODUCT('PP SE'!$C$26:$C$31,'Ef Regional'!N59:N64)</f>
        <v>-6.309932397884678E-2</v>
      </c>
      <c r="P22" s="6">
        <f>+SUMPRODUCT('PP SE'!$C$26:$C$31,'Ef Regional'!O59:O64)</f>
        <v>-6.432810825918743E-2</v>
      </c>
      <c r="Q22" s="6">
        <f>+SUMPRODUCT('PP SE'!$C$26:$C$31,'Ef Regional'!P59:P64)</f>
        <v>-6.5153155234584911E-2</v>
      </c>
      <c r="R22" s="6">
        <f>+SUMPRODUCT('PP SE'!$C$26:$C$31,'Ef Regional'!Q59:Q64)</f>
        <v>-6.5974662077173785E-2</v>
      </c>
      <c r="S22" s="6">
        <f>+SUMPRODUCT('PP SE'!$C$26:$C$31,'Ef Regional'!R59:R64)</f>
        <v>-6.5830919667590332E-2</v>
      </c>
      <c r="T22" s="6">
        <f>+SUMPRODUCT('PP SE'!$C$26:$C$31,'Ef Regional'!S59:S64)</f>
        <v>-6.5678006630694938E-2</v>
      </c>
      <c r="U22" s="6">
        <f>+SUMPRODUCT('PP SE'!$C$26:$C$31,'Ef Regional'!T59:T64)</f>
        <v>-6.5179046345253649E-2</v>
      </c>
      <c r="V22" s="6">
        <f>+SUMPRODUCT('PP SE'!$C$26:$C$31,'Ef Regional'!U59:U64)</f>
        <v>-6.5069234345788554E-2</v>
      </c>
      <c r="W22" s="6">
        <f>+SUMPRODUCT('PP SE'!$C$26:$C$31,'Ef Regional'!V59:V64)</f>
        <v>-6.5971366703418841E-2</v>
      </c>
    </row>
    <row r="23" spans="2:23" x14ac:dyDescent="0.2">
      <c r="B23" s="5" t="s">
        <v>31</v>
      </c>
      <c r="C23" s="6">
        <f>+SUMPRODUCT('PP SE'!$C$110:$C$115,'Ef Regional'!B107:B112)</f>
        <v>2.3602314716189335E-3</v>
      </c>
      <c r="D23" s="6">
        <f>+SUMPRODUCT('PP SE'!$C$110:$C$115,'Ef Regional'!C107:C112)</f>
        <v>4.7587142229847078E-3</v>
      </c>
      <c r="E23" s="6">
        <f>+SUMPRODUCT('PP SE'!$C$110:$C$115,'Ef Regional'!D107:D112)</f>
        <v>7.1008841343049699E-3</v>
      </c>
      <c r="F23" s="6">
        <f>+SUMPRODUCT('PP SE'!$C$110:$C$115,'Ef Regional'!E107:E112)</f>
        <v>9.9107072788903461E-3</v>
      </c>
      <c r="G23" s="6">
        <f>+SUMPRODUCT('PP SE'!$C$110:$C$115,'Ef Regional'!F107:F112)</f>
        <v>1.2548037876741551E-2</v>
      </c>
      <c r="H23" s="6">
        <f>+SUMPRODUCT('PP SE'!$C$110:$C$115,'Ef Regional'!G107:G112)</f>
        <v>2.1053753643049723E-2</v>
      </c>
      <c r="I23" s="6">
        <f>+SUMPRODUCT('PP SE'!$C$110:$C$115,'Ef Regional'!H107:H112)</f>
        <v>1.7789090991977584E-2</v>
      </c>
      <c r="J23" s="6">
        <f>+SUMPRODUCT('PP SE'!$C$110:$C$115,'Ef Regional'!I107:I112)</f>
        <v>1.4279884065244443E-2</v>
      </c>
      <c r="K23" s="6">
        <f>+SUMPRODUCT('PP SE'!$C$110:$C$115,'Ef Regional'!J107:J112)</f>
        <v>1.005687398925516E-2</v>
      </c>
      <c r="L23" s="6">
        <f>+SUMPRODUCT('PP SE'!$C$110:$C$115,'Ef Regional'!K107:K112)</f>
        <v>6.9156960375591891E-3</v>
      </c>
      <c r="M23" s="6">
        <f>+SUMPRODUCT('PP SE'!$C$110:$C$115,'Ef Regional'!L107:L112)</f>
        <v>3.3678381242484108E-3</v>
      </c>
      <c r="N23" s="6">
        <f>+SUMPRODUCT('PP SE'!$C$110:$C$115,'Ef Regional'!M107:M112)</f>
        <v>5.5562858666039926E-4</v>
      </c>
      <c r="O23" s="6">
        <f>+SUMPRODUCT('PP SE'!$C$110:$C$115,'Ef Regional'!N107:N112)</f>
        <v>-2.4306976363547656E-3</v>
      </c>
      <c r="P23" s="6">
        <f>+SUMPRODUCT('PP SE'!$C$110:$C$115,'Ef Regional'!O107:O112)</f>
        <v>-4.6368238285850669E-3</v>
      </c>
      <c r="Q23" s="6">
        <f>+SUMPRODUCT('PP SE'!$C$110:$C$115,'Ef Regional'!P107:P112)</f>
        <v>-6.8011854059953827E-3</v>
      </c>
      <c r="R23" s="6">
        <f>+SUMPRODUCT('PP SE'!$C$110:$C$115,'Ef Regional'!Q107:Q112)</f>
        <v>-8.0581716902495305E-3</v>
      </c>
      <c r="S23" s="6">
        <f>+SUMPRODUCT('PP SE'!$C$110:$C$115,'Ef Regional'!R107:R112)</f>
        <v>-9.0072712224817403E-3</v>
      </c>
      <c r="T23" s="6">
        <f>+SUMPRODUCT('PP SE'!$C$110:$C$115,'Ef Regional'!S107:S112)</f>
        <v>-9.0226512332834876E-3</v>
      </c>
      <c r="U23" s="6">
        <f>+SUMPRODUCT('PP SE'!$C$110:$C$115,'Ef Regional'!T107:T112)</f>
        <v>-9.2419149628187106E-3</v>
      </c>
      <c r="V23" s="6">
        <f>+SUMPRODUCT('PP SE'!$C$110:$C$115,'Ef Regional'!U107:U112)</f>
        <v>-8.8795154127728239E-3</v>
      </c>
      <c r="W23" s="6">
        <f>+SUMPRODUCT('PP SE'!$C$110:$C$115,'Ef Regional'!V107:V112)</f>
        <v>-1.0662756646258006E-2</v>
      </c>
    </row>
    <row r="24" spans="2:23" x14ac:dyDescent="0.2">
      <c r="B24" s="5" t="s">
        <v>32</v>
      </c>
      <c r="C24" s="6">
        <f>+'Ef Regional'!B108</f>
        <v>2.9789170596330205E-3</v>
      </c>
      <c r="D24" s="6">
        <f>+'Ef Regional'!C108</f>
        <v>3.0636480925040717E-3</v>
      </c>
      <c r="E24" s="6">
        <f>+'Ef Regional'!D108</f>
        <v>2.9817576478755035E-3</v>
      </c>
      <c r="F24" s="6">
        <f>+'Ef Regional'!E108</f>
        <v>2.6250719402498503E-3</v>
      </c>
      <c r="G24" s="6">
        <f>+'Ef Regional'!F108</f>
        <v>1.8161806082139418E-3</v>
      </c>
      <c r="H24" s="6">
        <f>+'Ef Regional'!G108</f>
        <v>3.4810969923772337E-4</v>
      </c>
      <c r="I24" s="6">
        <f>+'Ef Regional'!H108</f>
        <v>-1.9891579203654133E-3</v>
      </c>
      <c r="J24" s="6">
        <f>+'Ef Regional'!I108</f>
        <v>-5.2855496746747237E-3</v>
      </c>
      <c r="K24" s="6">
        <f>+'Ef Regional'!J108</f>
        <v>-9.4774133811799388E-3</v>
      </c>
      <c r="L24" s="6">
        <f>+'Ef Regional'!K108</f>
        <v>-1.1973716354979796E-2</v>
      </c>
      <c r="M24" s="6">
        <f>+'Ef Regional'!L108</f>
        <v>-1.474229179150831E-2</v>
      </c>
      <c r="N24" s="6">
        <f>+'Ef Regional'!M108</f>
        <v>-1.7326829009966609E-2</v>
      </c>
      <c r="O24" s="6">
        <f>+'Ef Regional'!N108</f>
        <v>-1.9354624658053321E-2</v>
      </c>
      <c r="P24" s="6">
        <f>+'Ef Regional'!O108</f>
        <v>-2.0554772646504575E-2</v>
      </c>
      <c r="Q24" s="6">
        <f>+'Ef Regional'!P108</f>
        <v>-2.0840887155393197E-2</v>
      </c>
      <c r="R24" s="6">
        <f>+'Ef Regional'!Q108</f>
        <v>-2.0248152184866534E-2</v>
      </c>
      <c r="S24" s="6">
        <f>+'Ef Regional'!R108</f>
        <v>-1.8826185549430396E-2</v>
      </c>
      <c r="T24" s="6">
        <f>+'Ef Regional'!S108</f>
        <v>-1.6768982317679298E-2</v>
      </c>
      <c r="U24" s="6">
        <f>+'Ef Regional'!T108</f>
        <v>-1.4220347622559944E-2</v>
      </c>
      <c r="V24" s="6">
        <f>+'Ef Regional'!U108</f>
        <v>-1.1310157227458387E-2</v>
      </c>
      <c r="W24" s="6">
        <f>+'Ef Regional'!V108</f>
        <v>-8.1644676526759722E-3</v>
      </c>
    </row>
    <row r="25" spans="2:23" x14ac:dyDescent="0.2">
      <c r="B25" s="5" t="s">
        <v>33</v>
      </c>
      <c r="C25" s="6">
        <f>+SUMPRODUCT('PP SE'!$C$82:$C$87,'Ef Regional'!B67:B72)*'PP Región'!$C$11+SUMPRODUCT('PP SE'!$C$82:$C$87,'Ef Regional'!B75:B80)*'PP Región'!$C$12+SUMPRODUCT('PP SE'!$C$82:$C$87,'Ef Regional'!B107:B112)*'PP Región'!$C$13</f>
        <v>-8.715826570259589E-3</v>
      </c>
      <c r="D25" s="6">
        <f>+SUMPRODUCT('PP SE'!$C$82:$C$87,'Ef Regional'!C67:C72)*'PP Región'!$C$11+SUMPRODUCT('PP SE'!$C$82:$C$87,'Ef Regional'!C75:C80)*'PP Región'!$C$12+SUMPRODUCT('PP SE'!$C$82:$C$87,'Ef Regional'!C107:C112)*'PP Región'!$C$13</f>
        <v>-1.0345759357387808E-2</v>
      </c>
      <c r="E25" s="6">
        <f>+SUMPRODUCT('PP SE'!$C$82:$C$87,'Ef Regional'!D67:D72)*'PP Región'!$C$11+SUMPRODUCT('PP SE'!$C$82:$C$87,'Ef Regional'!D75:D80)*'PP Región'!$C$12+SUMPRODUCT('PP SE'!$C$82:$C$87,'Ef Regional'!D107:D112)*'PP Región'!$C$13</f>
        <v>-1.1197031122228031E-2</v>
      </c>
      <c r="F25" s="6">
        <f>+SUMPRODUCT('PP SE'!$C$82:$C$87,'Ef Regional'!E67:E72)*'PP Región'!$C$11+SUMPRODUCT('PP SE'!$C$82:$C$87,'Ef Regional'!E75:E80)*'PP Región'!$C$12+SUMPRODUCT('PP SE'!$C$82:$C$87,'Ef Regional'!E107:E112)*'PP Región'!$C$13</f>
        <v>-1.2053348748301706E-2</v>
      </c>
      <c r="G25" s="6">
        <f>+SUMPRODUCT('PP SE'!$C$82:$C$87,'Ef Regional'!F67:F72)*'PP Región'!$C$11+SUMPRODUCT('PP SE'!$C$82:$C$87,'Ef Regional'!F75:F80)*'PP Región'!$C$12+SUMPRODUCT('PP SE'!$C$82:$C$87,'Ef Regional'!F107:F112)*'PP Región'!$C$13</f>
        <v>-1.2657165137237742E-2</v>
      </c>
      <c r="H25" s="6">
        <f>+SUMPRODUCT('PP SE'!$C$82:$C$87,'Ef Regional'!G67:G72)*'PP Región'!$C$11+SUMPRODUCT('PP SE'!$C$82:$C$87,'Ef Regional'!G75:G80)*'PP Región'!$C$12+SUMPRODUCT('PP SE'!$C$82:$C$87,'Ef Regional'!G107:G112)*'PP Región'!$C$13</f>
        <v>-9.7019177022942358E-3</v>
      </c>
      <c r="I25" s="6">
        <f>+SUMPRODUCT('PP SE'!$C$82:$C$87,'Ef Regional'!H67:H72)*'PP Región'!$C$11+SUMPRODUCT('PP SE'!$C$82:$C$87,'Ef Regional'!H75:H80)*'PP Región'!$C$12+SUMPRODUCT('PP SE'!$C$82:$C$87,'Ef Regional'!H107:H112)*'PP Región'!$C$13</f>
        <v>-1.4325351176600117E-2</v>
      </c>
      <c r="J25" s="6">
        <f>+SUMPRODUCT('PP SE'!$C$82:$C$87,'Ef Regional'!I67:I72)*'PP Región'!$C$11+SUMPRODUCT('PP SE'!$C$82:$C$87,'Ef Regional'!I75:I80)*'PP Región'!$C$12+SUMPRODUCT('PP SE'!$C$82:$C$87,'Ef Regional'!I107:I112)*'PP Región'!$C$13</f>
        <v>-1.8835994036816538E-2</v>
      </c>
      <c r="K25" s="6">
        <f>+SUMPRODUCT('PP SE'!$C$82:$C$87,'Ef Regional'!J67:J72)*'PP Región'!$C$11+SUMPRODUCT('PP SE'!$C$82:$C$87,'Ef Regional'!J75:J80)*'PP Región'!$C$12+SUMPRODUCT('PP SE'!$C$82:$C$87,'Ef Regional'!J107:J112)*'PP Región'!$C$13</f>
        <v>-2.2772116863251587E-2</v>
      </c>
      <c r="L25" s="6">
        <f>+SUMPRODUCT('PP SE'!$C$82:$C$87,'Ef Regional'!K67:K72)*'PP Región'!$C$11+SUMPRODUCT('PP SE'!$C$82:$C$87,'Ef Regional'!K75:K80)*'PP Región'!$C$12+SUMPRODUCT('PP SE'!$C$82:$C$87,'Ef Regional'!K107:K112)*'PP Región'!$C$13</f>
        <v>-2.6924492930198531E-2</v>
      </c>
      <c r="M25" s="6">
        <f>+SUMPRODUCT('PP SE'!$C$82:$C$87,'Ef Regional'!L67:L72)*'PP Región'!$C$11+SUMPRODUCT('PP SE'!$C$82:$C$87,'Ef Regional'!L75:L80)*'PP Región'!$C$12+SUMPRODUCT('PP SE'!$C$82:$C$87,'Ef Regional'!L107:L112)*'PP Región'!$C$13</f>
        <v>-3.2267827525522617E-2</v>
      </c>
      <c r="N25" s="6">
        <f>+SUMPRODUCT('PP SE'!$C$82:$C$87,'Ef Regional'!M67:M72)*'PP Región'!$C$11+SUMPRODUCT('PP SE'!$C$82:$C$87,'Ef Regional'!M75:M80)*'PP Región'!$C$12+SUMPRODUCT('PP SE'!$C$82:$C$87,'Ef Regional'!M107:M112)*'PP Región'!$C$13</f>
        <v>-3.5745165231638933E-2</v>
      </c>
      <c r="O25" s="6">
        <f>+SUMPRODUCT('PP SE'!$C$82:$C$87,'Ef Regional'!N67:N72)*'PP Región'!$C$11+SUMPRODUCT('PP SE'!$C$82:$C$87,'Ef Regional'!N75:N80)*'PP Región'!$C$12+SUMPRODUCT('PP SE'!$C$82:$C$87,'Ef Regional'!N107:N112)*'PP Región'!$C$13</f>
        <v>-3.9529872689579276E-2</v>
      </c>
      <c r="P25" s="6">
        <f>+SUMPRODUCT('PP SE'!$C$82:$C$87,'Ef Regional'!O67:O72)*'PP Región'!$C$11+SUMPRODUCT('PP SE'!$C$82:$C$87,'Ef Regional'!O75:O80)*'PP Región'!$C$12+SUMPRODUCT('PP SE'!$C$82:$C$87,'Ef Regional'!O107:O112)*'PP Región'!$C$13</f>
        <v>-4.3958104297434415E-2</v>
      </c>
      <c r="Q25" s="6">
        <f>+SUMPRODUCT('PP SE'!$C$82:$C$87,'Ef Regional'!P67:P72)*'PP Región'!$C$11+SUMPRODUCT('PP SE'!$C$82:$C$87,'Ef Regional'!P75:P80)*'PP Región'!$C$12+SUMPRODUCT('PP SE'!$C$82:$C$87,'Ef Regional'!P107:P112)*'PP Región'!$C$13</f>
        <v>-4.7536021579224673E-2</v>
      </c>
      <c r="R25" s="6">
        <f>+SUMPRODUCT('PP SE'!$C$82:$C$87,'Ef Regional'!Q67:Q72)*'PP Región'!$C$11+SUMPRODUCT('PP SE'!$C$82:$C$87,'Ef Regional'!Q75:Q80)*'PP Región'!$C$12+SUMPRODUCT('PP SE'!$C$82:$C$87,'Ef Regional'!Q107:Q112)*'PP Región'!$C$13</f>
        <v>-5.0686478419064845E-2</v>
      </c>
      <c r="S25" s="6">
        <f>+SUMPRODUCT('PP SE'!$C$82:$C$87,'Ef Regional'!R67:R72)*'PP Región'!$C$11+SUMPRODUCT('PP SE'!$C$82:$C$87,'Ef Regional'!R75:R80)*'PP Región'!$C$12+SUMPRODUCT('PP SE'!$C$82:$C$87,'Ef Regional'!R107:R112)*'PP Región'!$C$13</f>
        <v>-5.0756085320357393E-2</v>
      </c>
      <c r="T25" s="6">
        <f>+SUMPRODUCT('PP SE'!$C$82:$C$87,'Ef Regional'!S67:S72)*'PP Región'!$C$11+SUMPRODUCT('PP SE'!$C$82:$C$87,'Ef Regional'!S75:S80)*'PP Región'!$C$12+SUMPRODUCT('PP SE'!$C$82:$C$87,'Ef Regional'!S107:S112)*'PP Región'!$C$13</f>
        <v>-5.2690947182960704E-2</v>
      </c>
      <c r="U25" s="6">
        <f>+SUMPRODUCT('PP SE'!$C$82:$C$87,'Ef Regional'!T67:T72)*'PP Región'!$C$11+SUMPRODUCT('PP SE'!$C$82:$C$87,'Ef Regional'!T75:T80)*'PP Región'!$C$12+SUMPRODUCT('PP SE'!$C$82:$C$87,'Ef Regional'!T107:T112)*'PP Región'!$C$13</f>
        <v>-5.4094037352450206E-2</v>
      </c>
      <c r="V25" s="6">
        <f>+SUMPRODUCT('PP SE'!$C$82:$C$87,'Ef Regional'!U67:U72)*'PP Región'!$C$11+SUMPRODUCT('PP SE'!$C$82:$C$87,'Ef Regional'!U75:U80)*'PP Región'!$C$12+SUMPRODUCT('PP SE'!$C$82:$C$87,'Ef Regional'!U107:U112)*'PP Región'!$C$13</f>
        <v>-5.5508247052276388E-2</v>
      </c>
      <c r="W25" s="6">
        <f>+SUMPRODUCT('PP SE'!$C$82:$C$87,'Ef Regional'!V67:V72)*'PP Región'!$C$11+SUMPRODUCT('PP SE'!$C$82:$C$87,'Ef Regional'!V75:V80)*'PP Región'!$C$12+SUMPRODUCT('PP SE'!$C$82:$C$87,'Ef Regional'!V107:V112)*'PP Región'!$C$13</f>
        <v>-5.7930967734083308E-2</v>
      </c>
    </row>
    <row r="26" spans="2:23" x14ac:dyDescent="0.2">
      <c r="B26" s="5" t="s">
        <v>34</v>
      </c>
      <c r="C26" s="6">
        <f>+SUMPRODUCT('PP SE'!$C$47:$C$52,'Ef Regional'!B75:B80)</f>
        <v>1.4344404971284306E-2</v>
      </c>
      <c r="D26" s="6">
        <f>+SUMPRODUCT('PP SE'!$C$47:$C$52,'Ef Regional'!C75:C80)</f>
        <v>1.7539053173545805E-2</v>
      </c>
      <c r="E26" s="6">
        <f>+SUMPRODUCT('PP SE'!$C$47:$C$52,'Ef Regional'!D75:D80)</f>
        <v>2.2929077274598725E-2</v>
      </c>
      <c r="F26" s="6">
        <f>+SUMPRODUCT('PP SE'!$C$47:$C$52,'Ef Regional'!E75:E80)</f>
        <v>2.840081352717385E-2</v>
      </c>
      <c r="G26" s="6">
        <f>+SUMPRODUCT('PP SE'!$C$47:$C$52,'Ef Regional'!F75:F80)</f>
        <v>3.4697014817239212E-2</v>
      </c>
      <c r="H26" s="6">
        <f>+SUMPRODUCT('PP SE'!$C$47:$C$52,'Ef Regional'!G75:G80)</f>
        <v>5.1232208301352528E-2</v>
      </c>
      <c r="I26" s="6">
        <f>+SUMPRODUCT('PP SE'!$C$47:$C$52,'Ef Regional'!H75:H80)</f>
        <v>4.9227973925753198E-2</v>
      </c>
      <c r="J26" s="6">
        <f>+SUMPRODUCT('PP SE'!$C$47:$C$52,'Ef Regional'!I75:I80)</f>
        <v>4.7830703710759356E-2</v>
      </c>
      <c r="K26" s="6">
        <f>+SUMPRODUCT('PP SE'!$C$47:$C$52,'Ef Regional'!J75:J80)</f>
        <v>4.8357184768431309E-2</v>
      </c>
      <c r="L26" s="6">
        <f>+SUMPRODUCT('PP SE'!$C$47:$C$52,'Ef Regional'!K75:K80)</f>
        <v>4.7328747365072345E-2</v>
      </c>
      <c r="M26" s="6">
        <f>+SUMPRODUCT('PP SE'!$C$47:$C$52,'Ef Regional'!L75:L80)</f>
        <v>4.3653712124534672E-2</v>
      </c>
      <c r="N26" s="6">
        <f>+SUMPRODUCT('PP SE'!$C$47:$C$52,'Ef Regional'!M75:M80)</f>
        <v>4.4849514424142485E-2</v>
      </c>
      <c r="O26" s="6">
        <f>+SUMPRODUCT('PP SE'!$C$47:$C$52,'Ef Regional'!N75:N80)</f>
        <v>4.5582717250196504E-2</v>
      </c>
      <c r="P26" s="6">
        <f>+SUMPRODUCT('PP SE'!$C$47:$C$52,'Ef Regional'!O75:O80)</f>
        <v>4.4567039675076699E-2</v>
      </c>
      <c r="Q26" s="6">
        <f>+SUMPRODUCT('PP SE'!$C$47:$C$52,'Ef Regional'!P75:P80)</f>
        <v>4.5441413168574619E-2</v>
      </c>
      <c r="R26" s="6">
        <f>+SUMPRODUCT('PP SE'!$C$47:$C$52,'Ef Regional'!Q75:Q80)</f>
        <v>4.6981841668894152E-2</v>
      </c>
      <c r="S26" s="6">
        <f>+SUMPRODUCT('PP SE'!$C$47:$C$52,'Ef Regional'!R75:R80)</f>
        <v>5.6116164539712535E-2</v>
      </c>
      <c r="T26" s="6">
        <f>+SUMPRODUCT('PP SE'!$C$47:$C$52,'Ef Regional'!S75:S80)</f>
        <v>6.0172548886948625E-2</v>
      </c>
      <c r="U26" s="6">
        <f>+SUMPRODUCT('PP SE'!$C$47:$C$52,'Ef Regional'!T75:T80)</f>
        <v>6.5236304069310372E-2</v>
      </c>
      <c r="V26" s="6">
        <f>+SUMPRODUCT('PP SE'!$C$47:$C$52,'Ef Regional'!U75:U80)</f>
        <v>6.9787074910161395E-2</v>
      </c>
      <c r="W26" s="6">
        <f>+SUMPRODUCT('PP SE'!$C$47:$C$52,'Ef Regional'!V75:V80)</f>
        <v>7.1569338298519081E-2</v>
      </c>
    </row>
    <row r="27" spans="2:23" x14ac:dyDescent="0.2">
      <c r="B27" s="5" t="s">
        <v>39</v>
      </c>
      <c r="C27" s="6">
        <f>+SUMPRODUCT('PP SE'!$C$96:$C$101,'Ef Regional'!B19:B24)</f>
        <v>2.4212354306535348E-3</v>
      </c>
      <c r="D27" s="6">
        <f>+SUMPRODUCT('PP SE'!$C$96:$C$101,'Ef Regional'!C19:C24)</f>
        <v>2.4755312220518049E-3</v>
      </c>
      <c r="E27" s="6">
        <f>+SUMPRODUCT('PP SE'!$C$96:$C$101,'Ef Regional'!D19:D24)</f>
        <v>2.3259313320442708E-3</v>
      </c>
      <c r="F27" s="6">
        <f>+SUMPRODUCT('PP SE'!$C$96:$C$101,'Ef Regional'!E19:E24)</f>
        <v>1.9356385206459931E-3</v>
      </c>
      <c r="G27" s="6">
        <f>+SUMPRODUCT('PP SE'!$C$96:$C$101,'Ef Regional'!F19:F24)</f>
        <v>1.2551786356001266E-3</v>
      </c>
      <c r="H27" s="6">
        <f>+SUMPRODUCT('PP SE'!$C$96:$C$101,'Ef Regional'!G19:G24)</f>
        <v>2.7093297882639991E-4</v>
      </c>
      <c r="I27" s="6">
        <f>+SUMPRODUCT('PP SE'!$C$96:$C$101,'Ef Regional'!H19:H24)</f>
        <v>-1.017120592266753E-3</v>
      </c>
      <c r="J27" s="6">
        <f>+SUMPRODUCT('PP SE'!$C$96:$C$101,'Ef Regional'!I19:I24)</f>
        <v>-2.5486729773848867E-3</v>
      </c>
      <c r="K27" s="6">
        <f>+SUMPRODUCT('PP SE'!$C$96:$C$101,'Ef Regional'!J19:J24)</f>
        <v>-4.3029568283768638E-3</v>
      </c>
      <c r="L27" s="6">
        <f>+SUMPRODUCT('PP SE'!$C$96:$C$101,'Ef Regional'!K19:K24)</f>
        <v>-4.3421429419971437E-3</v>
      </c>
      <c r="M27" s="6">
        <f>+SUMPRODUCT('PP SE'!$C$96:$C$101,'Ef Regional'!L19:L24)</f>
        <v>-4.4489945715474677E-3</v>
      </c>
      <c r="N27" s="6">
        <f>+SUMPRODUCT('PP SE'!$C$96:$C$101,'Ef Regional'!M19:M24)</f>
        <v>-4.5239187238297288E-3</v>
      </c>
      <c r="O27" s="6">
        <f>+SUMPRODUCT('PP SE'!$C$96:$C$101,'Ef Regional'!N19:N24)</f>
        <v>-4.4325205601462251E-3</v>
      </c>
      <c r="P27" s="6">
        <f>+SUMPRODUCT('PP SE'!$C$96:$C$101,'Ef Regional'!O19:O24)</f>
        <v>-4.0925067555240479E-3</v>
      </c>
      <c r="Q27" s="6">
        <f>+SUMPRODUCT('PP SE'!$C$96:$C$101,'Ef Regional'!P19:P24)</f>
        <v>-3.4324425345648268E-3</v>
      </c>
      <c r="R27" s="6">
        <f>+SUMPRODUCT('PP SE'!$C$96:$C$101,'Ef Regional'!Q19:Q24)</f>
        <v>-2.4442149173560471E-3</v>
      </c>
      <c r="S27" s="6">
        <f>+SUMPRODUCT('PP SE'!$C$96:$C$101,'Ef Regional'!R19:R24)</f>
        <v>-1.1205183097476143E-3</v>
      </c>
      <c r="T27" s="6">
        <f>+SUMPRODUCT('PP SE'!$C$96:$C$101,'Ef Regional'!S19:S24)</f>
        <v>4.7771892820000397E-4</v>
      </c>
      <c r="U27" s="6">
        <f>+SUMPRODUCT('PP SE'!$C$96:$C$101,'Ef Regional'!T19:T24)</f>
        <v>2.3156466553650662E-3</v>
      </c>
      <c r="V27" s="6">
        <f>+SUMPRODUCT('PP SE'!$C$96:$C$101,'Ef Regional'!U19:U24)</f>
        <v>4.3308669927378286E-3</v>
      </c>
      <c r="W27" s="6">
        <f>+SUMPRODUCT('PP SE'!$C$96:$C$101,'Ef Regional'!V19:V24)</f>
        <v>6.4824389830293525E-3</v>
      </c>
    </row>
    <row r="28" spans="2:23" ht="13.5" thickBot="1" x14ac:dyDescent="0.25">
      <c r="B28" s="29" t="s">
        <v>41</v>
      </c>
      <c r="C28" s="7">
        <f>+'Ef Regional'!B116</f>
        <v>2.7807392913933031E-3</v>
      </c>
      <c r="D28" s="7">
        <f>+'Ef Regional'!C116</f>
        <v>2.7911927881432434E-3</v>
      </c>
      <c r="E28" s="7">
        <f>+'Ef Regional'!D116</f>
        <v>2.5400606167114348E-3</v>
      </c>
      <c r="F28" s="7">
        <f>+'Ef Regional'!E116</f>
        <v>1.9743301740002711E-3</v>
      </c>
      <c r="G28" s="7">
        <f>+'Ef Regional'!F116</f>
        <v>1.0197441058541455E-3</v>
      </c>
      <c r="H28" s="7">
        <f>+'Ef Regional'!G116</f>
        <v>-3.7251275815496077E-4</v>
      </c>
      <c r="I28" s="7">
        <f>+'Ef Regional'!H116</f>
        <v>-2.2142774384393423E-3</v>
      </c>
      <c r="J28" s="7">
        <f>+'Ef Regional'!I116</f>
        <v>-4.486521319198411E-3</v>
      </c>
      <c r="K28" s="7">
        <f>+'Ef Regional'!J116</f>
        <v>-7.1688278551531107E-3</v>
      </c>
      <c r="L28" s="7">
        <f>+'Ef Regional'!K116</f>
        <v>-8.0650401874556681E-3</v>
      </c>
      <c r="M28" s="7">
        <f>+'Ef Regional'!L116</f>
        <v>-9.1592912712467004E-3</v>
      </c>
      <c r="N28" s="7">
        <f>+'Ef Regional'!M116</f>
        <v>-1.0269573096919952E-2</v>
      </c>
      <c r="O28" s="7">
        <f>+'Ef Regional'!N116</f>
        <v>-1.117624159183655E-2</v>
      </c>
      <c r="P28" s="7">
        <f>+'Ef Regional'!O116</f>
        <v>-1.1725508918264491E-2</v>
      </c>
      <c r="Q28" s="7">
        <f>+'Ef Regional'!P116</f>
        <v>-1.1815312166641672E-2</v>
      </c>
      <c r="R28" s="7">
        <f>+'Ef Regional'!Q116</f>
        <v>-1.1403411391166686E-2</v>
      </c>
      <c r="S28" s="7">
        <f>+'Ef Regional'!R116</f>
        <v>-1.0495918845395153E-2</v>
      </c>
      <c r="T28" s="7">
        <f>+'Ef Regional'!S116</f>
        <v>-9.1607388427520919E-3</v>
      </c>
      <c r="U28" s="7">
        <f>+'Ef Regional'!T116</f>
        <v>-7.4556710874171296E-3</v>
      </c>
      <c r="V28" s="7">
        <f>+'Ef Regional'!U116</f>
        <v>-5.4736423836238331E-3</v>
      </c>
      <c r="W28" s="7">
        <f>+'Ef Regional'!V116</f>
        <v>-3.2811672532041571E-3</v>
      </c>
    </row>
    <row r="30" spans="2:23" x14ac:dyDescent="0.2">
      <c r="B30" s="11" t="s">
        <v>40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99A6E-5194-4774-A2BA-8FEBE935A29C}">
  <dimension ref="A1:W166"/>
  <sheetViews>
    <sheetView topLeftCell="A85" workbookViewId="0">
      <selection activeCell="O85" sqref="A1:O1048576"/>
    </sheetView>
  </sheetViews>
  <sheetFormatPr baseColWidth="10" defaultColWidth="11.42578125" defaultRowHeight="12.75" x14ac:dyDescent="0.2"/>
  <cols>
    <col min="1" max="1" width="11.42578125" style="9"/>
    <col min="2" max="14" width="12.7109375" style="9" customWidth="1"/>
    <col min="15" max="21" width="12.7109375" style="9" bestFit="1" customWidth="1"/>
    <col min="22" max="16384" width="11.42578125" style="9"/>
  </cols>
  <sheetData>
    <row r="1" spans="1:22" x14ac:dyDescent="0.2">
      <c r="A1" s="9" t="s">
        <v>101</v>
      </c>
    </row>
    <row r="2" spans="1:22" x14ac:dyDescent="0.2">
      <c r="A2" s="9" t="s">
        <v>38</v>
      </c>
      <c r="B2" s="10">
        <v>2025</v>
      </c>
      <c r="C2" s="10">
        <f t="shared" ref="C2:V2" si="0">+B2+1</f>
        <v>2026</v>
      </c>
      <c r="D2" s="10">
        <f t="shared" si="0"/>
        <v>2027</v>
      </c>
      <c r="E2" s="10">
        <f t="shared" si="0"/>
        <v>2028</v>
      </c>
      <c r="F2" s="10">
        <f t="shared" si="0"/>
        <v>2029</v>
      </c>
      <c r="G2" s="10">
        <f t="shared" si="0"/>
        <v>2030</v>
      </c>
      <c r="H2" s="10">
        <f t="shared" si="0"/>
        <v>2031</v>
      </c>
      <c r="I2" s="10">
        <f t="shared" si="0"/>
        <v>2032</v>
      </c>
      <c r="J2" s="10">
        <f t="shared" si="0"/>
        <v>2033</v>
      </c>
      <c r="K2" s="10">
        <f t="shared" si="0"/>
        <v>2034</v>
      </c>
      <c r="L2" s="10">
        <f t="shared" si="0"/>
        <v>2035</v>
      </c>
      <c r="M2" s="10">
        <f t="shared" si="0"/>
        <v>2036</v>
      </c>
      <c r="N2" s="10">
        <f t="shared" si="0"/>
        <v>2037</v>
      </c>
      <c r="O2" s="10">
        <f t="shared" si="0"/>
        <v>2038</v>
      </c>
      <c r="P2" s="10">
        <f t="shared" si="0"/>
        <v>2039</v>
      </c>
      <c r="Q2" s="10">
        <f t="shared" si="0"/>
        <v>2040</v>
      </c>
      <c r="R2" s="10">
        <f t="shared" si="0"/>
        <v>2041</v>
      </c>
      <c r="S2" s="10">
        <f t="shared" si="0"/>
        <v>2042</v>
      </c>
      <c r="T2" s="10">
        <f t="shared" si="0"/>
        <v>2043</v>
      </c>
      <c r="U2" s="10">
        <f t="shared" si="0"/>
        <v>2044</v>
      </c>
      <c r="V2" s="10">
        <f t="shared" si="0"/>
        <v>2045</v>
      </c>
    </row>
    <row r="3" spans="1:22" x14ac:dyDescent="0.2">
      <c r="A3" s="9" t="s">
        <v>46</v>
      </c>
      <c r="B3" s="28">
        <v>-0.11302478314928292</v>
      </c>
      <c r="C3" s="28">
        <v>-0.1426587316338257</v>
      </c>
      <c r="D3" s="28">
        <v>-0.17722197606033588</v>
      </c>
      <c r="E3" s="28">
        <v>-0.21064586729632379</v>
      </c>
      <c r="F3" s="28">
        <v>-0.24233351669963768</v>
      </c>
      <c r="G3" s="28">
        <v>-0.23812496273100647</v>
      </c>
      <c r="H3" s="28">
        <v>-0.2729264112083396</v>
      </c>
      <c r="I3" s="28">
        <v>-0.30712584250034275</v>
      </c>
      <c r="J3" s="28">
        <v>-0.34670472127505042</v>
      </c>
      <c r="K3" s="28">
        <v>-0.37963280824179241</v>
      </c>
      <c r="L3" s="28">
        <v>-0.41192182268534794</v>
      </c>
      <c r="M3" s="28">
        <v>-0.44359056946173187</v>
      </c>
      <c r="N3" s="28">
        <v>-0.46772324242853724</v>
      </c>
      <c r="O3" s="28">
        <v>-0.49754930200022707</v>
      </c>
      <c r="P3" s="28">
        <v>-0.52093575420734983</v>
      </c>
      <c r="Q3" s="28">
        <v>-0.54291227645829843</v>
      </c>
      <c r="R3" s="28">
        <v>-0.54037762080738949</v>
      </c>
      <c r="S3" s="28">
        <v>-0.54344302781016751</v>
      </c>
      <c r="T3" s="28">
        <v>-0.5530364933504831</v>
      </c>
      <c r="U3" s="28">
        <v>-0.55921278215141956</v>
      </c>
      <c r="V3" s="28">
        <v>-0.57565038031799209</v>
      </c>
    </row>
    <row r="4" spans="1:22" x14ac:dyDescent="0.2">
      <c r="A4" s="9" t="s">
        <v>37</v>
      </c>
      <c r="B4" s="28">
        <v>2.8796784280350697E-3</v>
      </c>
      <c r="C4" s="28">
        <v>2.9399139334595932E-3</v>
      </c>
      <c r="D4" s="28">
        <v>2.7990349060422275E-3</v>
      </c>
      <c r="E4" s="28">
        <v>2.3995878871820699E-3</v>
      </c>
      <c r="F4" s="28">
        <v>1.722193807361464E-3</v>
      </c>
      <c r="G4" s="28">
        <v>7.6027041420191036E-4</v>
      </c>
      <c r="H4" s="28">
        <v>-4.3713275264083785E-4</v>
      </c>
      <c r="I4" s="28">
        <v>-1.8253601412245438E-3</v>
      </c>
      <c r="J4" s="28">
        <v>-3.3520415049198881E-3</v>
      </c>
      <c r="K4" s="28">
        <v>-2.8208557234408213E-3</v>
      </c>
      <c r="L4" s="28">
        <v>-2.3272678183493653E-3</v>
      </c>
      <c r="M4" s="28">
        <v>-1.7949765651408033E-3</v>
      </c>
      <c r="N4" s="28">
        <v>-1.1183201906062679E-3</v>
      </c>
      <c r="O4" s="28">
        <v>-2.1838133175899142E-4</v>
      </c>
      <c r="P4" s="28">
        <v>9.3901082705820599E-4</v>
      </c>
      <c r="Q4" s="28">
        <v>2.3725204433425297E-3</v>
      </c>
      <c r="R4" s="28">
        <v>4.0658591586268588E-3</v>
      </c>
      <c r="S4" s="28">
        <v>5.9732508107827502E-3</v>
      </c>
      <c r="T4" s="28">
        <v>8.0552998032072647E-3</v>
      </c>
      <c r="U4" s="28">
        <v>1.0268536027095827E-2</v>
      </c>
      <c r="V4" s="28">
        <v>1.2571729401361432E-2</v>
      </c>
    </row>
    <row r="5" spans="1:22" x14ac:dyDescent="0.2">
      <c r="A5" s="9" t="s">
        <v>45</v>
      </c>
      <c r="B5" s="28">
        <v>-3.1425462315181528E-2</v>
      </c>
      <c r="C5" s="28">
        <v>-3.7715193875263689E-2</v>
      </c>
      <c r="D5" s="28">
        <v>-4.4001316333003256E-2</v>
      </c>
      <c r="E5" s="28">
        <v>-5.0293737596804125E-2</v>
      </c>
      <c r="F5" s="28">
        <v>-5.657667248064345E-2</v>
      </c>
      <c r="G5" s="28">
        <v>-6.2860343133589416E-2</v>
      </c>
      <c r="H5" s="28">
        <v>-6.9155138368052857E-2</v>
      </c>
      <c r="I5" s="28">
        <v>-7.5437902222231693E-2</v>
      </c>
      <c r="J5" s="28">
        <v>-8.1730634219760956E-2</v>
      </c>
      <c r="K5" s="28">
        <v>-8.8019496064507027E-2</v>
      </c>
      <c r="L5" s="28">
        <v>-9.4308016312818835E-2</v>
      </c>
      <c r="M5" s="28">
        <v>-0.10059764266716234</v>
      </c>
      <c r="N5" s="28">
        <v>-0.10688771174313381</v>
      </c>
      <c r="O5" s="28">
        <v>-0.11317522583686121</v>
      </c>
      <c r="P5" s="28">
        <v>-0.11946802909123051</v>
      </c>
      <c r="Q5" s="28">
        <v>-0.12576408639575609</v>
      </c>
      <c r="R5" s="28">
        <v>-0.13205260711895342</v>
      </c>
      <c r="S5" s="28">
        <v>-0.1383390499721022</v>
      </c>
      <c r="T5" s="28">
        <v>-0.14463292473007205</v>
      </c>
      <c r="U5" s="28">
        <v>-0.15092790583136342</v>
      </c>
      <c r="V5" s="28">
        <v>-0.15722098736445222</v>
      </c>
    </row>
    <row r="6" spans="1:22" x14ac:dyDescent="0.2">
      <c r="A6" s="9" t="s">
        <v>47</v>
      </c>
      <c r="B6" s="28">
        <v>7.2020534478693683E-3</v>
      </c>
      <c r="C6" s="28">
        <v>8.4390589633070428E-3</v>
      </c>
      <c r="D6" s="28">
        <v>9.5958860131931511E-3</v>
      </c>
      <c r="E6" s="28">
        <v>1.0626771749424986E-2</v>
      </c>
      <c r="F6" s="28">
        <v>1.1527925804771704E-2</v>
      </c>
      <c r="G6" s="28">
        <v>1.2318615806170868E-2</v>
      </c>
      <c r="H6" s="28">
        <v>1.3010005685953382E-2</v>
      </c>
      <c r="I6" s="28">
        <v>1.3602240230162753E-2</v>
      </c>
      <c r="J6" s="28">
        <v>1.4156411402255603E-2</v>
      </c>
      <c r="K6" s="28">
        <v>1.4571187066062296E-2</v>
      </c>
      <c r="L6" s="28">
        <v>1.4984157512474445E-2</v>
      </c>
      <c r="M6" s="28">
        <v>1.536540566627257E-2</v>
      </c>
      <c r="N6" s="28">
        <v>1.5620949576112439E-2</v>
      </c>
      <c r="O6" s="28">
        <v>1.5951505873122933E-2</v>
      </c>
      <c r="P6" s="28">
        <v>1.6151693230184082E-2</v>
      </c>
      <c r="Q6" s="28">
        <v>1.6430236469068469E-2</v>
      </c>
      <c r="R6" s="28">
        <v>1.6710776450880177E-2</v>
      </c>
      <c r="S6" s="28">
        <v>1.6848731714365548E-2</v>
      </c>
      <c r="T6" s="28">
        <v>1.7105909126296122E-2</v>
      </c>
      <c r="U6" s="28">
        <v>1.7349343026585529E-2</v>
      </c>
      <c r="V6" s="28">
        <v>1.7490860820821134E-2</v>
      </c>
    </row>
    <row r="7" spans="1:22" x14ac:dyDescent="0.2">
      <c r="A7" s="9" t="s">
        <v>97</v>
      </c>
      <c r="B7" s="28" t="s">
        <v>98</v>
      </c>
      <c r="C7" s="28" t="s">
        <v>98</v>
      </c>
      <c r="D7" s="28" t="s">
        <v>98</v>
      </c>
      <c r="E7" s="28" t="s">
        <v>98</v>
      </c>
      <c r="F7" s="28" t="s">
        <v>98</v>
      </c>
      <c r="G7" s="28" t="s">
        <v>98</v>
      </c>
      <c r="H7" s="28" t="s">
        <v>98</v>
      </c>
      <c r="I7" s="28" t="s">
        <v>98</v>
      </c>
      <c r="J7" s="28" t="s">
        <v>98</v>
      </c>
      <c r="K7" s="28" t="s">
        <v>98</v>
      </c>
      <c r="L7" s="28" t="s">
        <v>98</v>
      </c>
      <c r="M7" s="28" t="s">
        <v>98</v>
      </c>
      <c r="N7" s="28" t="s">
        <v>98</v>
      </c>
      <c r="O7" s="28" t="s">
        <v>98</v>
      </c>
      <c r="P7" s="28" t="s">
        <v>98</v>
      </c>
      <c r="Q7" s="28" t="s">
        <v>98</v>
      </c>
      <c r="R7" s="28" t="s">
        <v>98</v>
      </c>
      <c r="S7" s="28" t="s">
        <v>98</v>
      </c>
      <c r="T7" s="28" t="s">
        <v>98</v>
      </c>
      <c r="U7" s="28" t="s">
        <v>98</v>
      </c>
      <c r="V7" s="28" t="s">
        <v>98</v>
      </c>
    </row>
    <row r="8" spans="1:22" x14ac:dyDescent="0.2">
      <c r="A8" s="9" t="s">
        <v>49</v>
      </c>
      <c r="B8" s="28">
        <v>-1.8853444080933241E-3</v>
      </c>
      <c r="C8" s="28">
        <v>-3.8826406417729492E-4</v>
      </c>
      <c r="D8" s="28">
        <v>6.2417888705205732E-4</v>
      </c>
      <c r="E8" s="28">
        <v>1.044156005338962E-3</v>
      </c>
      <c r="F8" s="28">
        <v>2.2506372776244046E-3</v>
      </c>
      <c r="G8" s="28">
        <v>5.2222468452157124E-3</v>
      </c>
      <c r="H8" s="28">
        <v>6.0145966880326433E-4</v>
      </c>
      <c r="I8" s="28">
        <v>-3.8037317213784885E-3</v>
      </c>
      <c r="J8" s="28">
        <v>-8.8396148547439189E-3</v>
      </c>
      <c r="K8" s="28">
        <v>-1.3439411500860915E-2</v>
      </c>
      <c r="L8" s="28">
        <v>-1.8594597116848112E-2</v>
      </c>
      <c r="M8" s="28">
        <v>-1.8185391003261643E-2</v>
      </c>
      <c r="N8" s="28">
        <v>-1.7814475174056873E-2</v>
      </c>
      <c r="O8" s="28">
        <v>-1.7413515920989601E-2</v>
      </c>
      <c r="P8" s="28">
        <v>-1.4916942719548335E-2</v>
      </c>
      <c r="Q8" s="28">
        <v>-1.1889876301409247E-2</v>
      </c>
      <c r="R8" s="28">
        <v>-4.7764580160320246E-3</v>
      </c>
      <c r="S8" s="28">
        <v>1.4226123439233237E-4</v>
      </c>
      <c r="T8" s="28">
        <v>4.8024113508967807E-3</v>
      </c>
      <c r="U8" s="28">
        <v>1.250453438894427E-2</v>
      </c>
      <c r="V8" s="28">
        <v>1.8431849146324796E-2</v>
      </c>
    </row>
    <row r="9" spans="1:22" x14ac:dyDescent="0.2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22" x14ac:dyDescent="0.2">
      <c r="A10" s="9" t="s">
        <v>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x14ac:dyDescent="0.2">
      <c r="A11" s="9" t="s">
        <v>46</v>
      </c>
      <c r="B11" s="28">
        <v>-0.20401759691186985</v>
      </c>
      <c r="C11" s="28">
        <v>-0.26314554335303525</v>
      </c>
      <c r="D11" s="28">
        <v>-0.32069266959995385</v>
      </c>
      <c r="E11" s="28">
        <v>-0.36742843344908283</v>
      </c>
      <c r="F11" s="28">
        <v>-0.42084371953939781</v>
      </c>
      <c r="G11" s="28">
        <v>-0.47298689188591769</v>
      </c>
      <c r="H11" s="28">
        <v>-0.52844778015139771</v>
      </c>
      <c r="I11" s="28">
        <v>-0.58962514659440624</v>
      </c>
      <c r="J11" s="28">
        <v>-0.64265243438715691</v>
      </c>
      <c r="K11" s="28">
        <v>-0.69448977888285257</v>
      </c>
      <c r="L11" s="28">
        <v>-0.75201784375410474</v>
      </c>
      <c r="M11" s="28">
        <v>-0.79568258940394854</v>
      </c>
      <c r="N11" s="28">
        <v>-0.84516000163414584</v>
      </c>
      <c r="O11" s="28">
        <v>-0.88680433034194761</v>
      </c>
      <c r="P11" s="28">
        <v>-0.93410409900723212</v>
      </c>
      <c r="Q11" s="28">
        <v>-0.97360732009661166</v>
      </c>
      <c r="R11" s="28">
        <v>-0.99870002153343018</v>
      </c>
      <c r="S11" s="28">
        <v>-1.0172217791600966</v>
      </c>
      <c r="T11" s="28">
        <v>-1.0429546675259374</v>
      </c>
      <c r="U11" s="28">
        <v>-1.0683224289983675</v>
      </c>
      <c r="V11" s="28">
        <v>-1.1120777039220227</v>
      </c>
    </row>
    <row r="12" spans="1:22" x14ac:dyDescent="0.2">
      <c r="A12" s="9" t="s">
        <v>37</v>
      </c>
      <c r="B12" s="28">
        <v>2.4474882810263448E-3</v>
      </c>
      <c r="C12" s="28">
        <v>2.5342858333774853E-3</v>
      </c>
      <c r="D12" s="28">
        <v>2.4669789690349758E-3</v>
      </c>
      <c r="E12" s="28">
        <v>2.211701655859728E-3</v>
      </c>
      <c r="F12" s="28">
        <v>1.7627722253644711E-3</v>
      </c>
      <c r="G12" s="28">
        <v>1.143362257505905E-3</v>
      </c>
      <c r="H12" s="28">
        <v>4.0761051664340328E-4</v>
      </c>
      <c r="I12" s="28">
        <v>-3.815971434580091E-4</v>
      </c>
      <c r="J12" s="28">
        <v>-1.1607261953463358E-3</v>
      </c>
      <c r="K12" s="28">
        <v>-1.7700653767034104E-5</v>
      </c>
      <c r="L12" s="28">
        <v>1.1981310383076273E-3</v>
      </c>
      <c r="M12" s="28">
        <v>2.5184725016857384E-3</v>
      </c>
      <c r="N12" s="28">
        <v>3.9660086659246184E-3</v>
      </c>
      <c r="O12" s="28">
        <v>5.5462196917732782E-3</v>
      </c>
      <c r="P12" s="28">
        <v>7.2643998946890576E-3</v>
      </c>
      <c r="Q12" s="28">
        <v>9.120788141324292E-3</v>
      </c>
      <c r="R12" s="28">
        <v>1.1105915767654538E-2</v>
      </c>
      <c r="S12" s="28">
        <v>1.319071247213088E-2</v>
      </c>
      <c r="T12" s="28">
        <v>1.535209880902216E-2</v>
      </c>
      <c r="U12" s="28">
        <v>1.7562223437208636E-2</v>
      </c>
      <c r="V12" s="28">
        <v>1.980258323227144E-2</v>
      </c>
    </row>
    <row r="13" spans="1:22" x14ac:dyDescent="0.2">
      <c r="A13" s="9" t="s">
        <v>45</v>
      </c>
      <c r="B13" s="28">
        <v>-3.7182787297394132E-4</v>
      </c>
      <c r="C13" s="28">
        <v>-7.4124756492972593E-2</v>
      </c>
      <c r="D13" s="28">
        <v>-8.6507306164339562E-2</v>
      </c>
      <c r="E13" s="28">
        <v>-9.8875536771472941E-2</v>
      </c>
      <c r="F13" s="28">
        <v>-0.1112678556344389</v>
      </c>
      <c r="G13" s="28">
        <v>-0.12365441930324961</v>
      </c>
      <c r="H13" s="28">
        <v>-0.13604254469737667</v>
      </c>
      <c r="I13" s="28">
        <v>-0.14842370645078476</v>
      </c>
      <c r="J13" s="28">
        <v>-0.16081317324886246</v>
      </c>
      <c r="K13" s="28">
        <v>-0.17320613839099694</v>
      </c>
      <c r="L13" s="28">
        <v>-0.18559629991873788</v>
      </c>
      <c r="M13" s="28">
        <v>-0.19797813538296991</v>
      </c>
      <c r="N13" s="28">
        <v>-0.21037855716720633</v>
      </c>
      <c r="O13" s="28">
        <v>-0.22276997815249563</v>
      </c>
      <c r="P13" s="28">
        <v>-0.23516971061346201</v>
      </c>
      <c r="Q13" s="28">
        <v>-0.24755116511027209</v>
      </c>
      <c r="R13" s="28">
        <v>-0.25994824738936528</v>
      </c>
      <c r="S13" s="28">
        <v>-0.27234984871778856</v>
      </c>
      <c r="T13" s="28">
        <v>-0.28474246108517454</v>
      </c>
      <c r="U13" s="28">
        <v>-0.29714175994222886</v>
      </c>
      <c r="V13" s="28">
        <v>-0.30953104664025161</v>
      </c>
    </row>
    <row r="14" spans="1:22" x14ac:dyDescent="0.2">
      <c r="A14" s="9" t="s">
        <v>47</v>
      </c>
      <c r="B14" s="28">
        <v>7.6798842125067263E-3</v>
      </c>
      <c r="C14" s="28">
        <v>8.7139453809348608E-3</v>
      </c>
      <c r="D14" s="28">
        <v>9.6813568952400179E-3</v>
      </c>
      <c r="E14" s="28">
        <v>1.0517468067631656E-2</v>
      </c>
      <c r="F14" s="28">
        <v>1.1213499145392457E-2</v>
      </c>
      <c r="G14" s="28">
        <v>1.1779528143940642E-2</v>
      </c>
      <c r="H14" s="28">
        <v>1.2300333809520366E-2</v>
      </c>
      <c r="I14" s="28">
        <v>1.2710392892012356E-2</v>
      </c>
      <c r="J14" s="28">
        <v>1.3077802555080113E-2</v>
      </c>
      <c r="K14" s="28">
        <v>1.3376297809746134E-2</v>
      </c>
      <c r="L14" s="28">
        <v>1.3618685783522736E-2</v>
      </c>
      <c r="M14" s="28">
        <v>1.3844531963969554E-2</v>
      </c>
      <c r="N14" s="28">
        <v>1.4011739283209665E-2</v>
      </c>
      <c r="O14" s="28">
        <v>1.4214446765741217E-2</v>
      </c>
      <c r="P14" s="28">
        <v>1.4379702290291996E-2</v>
      </c>
      <c r="Q14" s="28">
        <v>1.4507193401478295E-2</v>
      </c>
      <c r="R14" s="28">
        <v>1.4673209763125443E-2</v>
      </c>
      <c r="S14" s="28">
        <v>1.4807230991247908E-2</v>
      </c>
      <c r="T14" s="28">
        <v>1.4959839489572241E-2</v>
      </c>
      <c r="U14" s="28">
        <v>1.507434610908916E-2</v>
      </c>
      <c r="V14" s="28">
        <v>1.5227784915808311E-2</v>
      </c>
    </row>
    <row r="15" spans="1:22" x14ac:dyDescent="0.2">
      <c r="A15" s="9" t="s">
        <v>97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</row>
    <row r="16" spans="1:22" x14ac:dyDescent="0.2">
      <c r="A16" s="9" t="s">
        <v>49</v>
      </c>
      <c r="B16" s="28">
        <v>7.4432547626297509E-3</v>
      </c>
      <c r="C16" s="28">
        <v>1.0522764959868845E-2</v>
      </c>
      <c r="D16" s="28">
        <v>1.4354071350251721E-2</v>
      </c>
      <c r="E16" s="28">
        <v>1.7655124038077667E-2</v>
      </c>
      <c r="F16" s="28">
        <v>2.1167596568896302E-2</v>
      </c>
      <c r="G16" s="28">
        <v>2.4437126909062322E-2</v>
      </c>
      <c r="H16" s="28">
        <v>1.5271266299812731E-2</v>
      </c>
      <c r="I16" s="28">
        <v>2.5878378081941448E-3</v>
      </c>
      <c r="J16" s="28">
        <v>4.7817658763666615E-2</v>
      </c>
      <c r="K16" s="28">
        <v>9.5647350086348934E-2</v>
      </c>
      <c r="L16" s="28">
        <v>0.13734210943432046</v>
      </c>
      <c r="M16" s="28">
        <v>0.14987762630412216</v>
      </c>
      <c r="N16" s="28">
        <v>0.16242879637758234</v>
      </c>
      <c r="O16" s="28">
        <v>0.17527985232809881</v>
      </c>
      <c r="P16" s="28">
        <v>0.18869497483113276</v>
      </c>
      <c r="Q16" s="28">
        <v>0.2026640251057765</v>
      </c>
      <c r="R16" s="28">
        <v>0.2169892876874818</v>
      </c>
      <c r="S16" s="28">
        <v>0.23095199009688472</v>
      </c>
      <c r="T16" s="28">
        <v>0.24543200213475871</v>
      </c>
      <c r="U16" s="28">
        <v>0.26120812082152484</v>
      </c>
      <c r="V16" s="28">
        <v>0.27554175730675706</v>
      </c>
    </row>
    <row r="17" spans="1:22" x14ac:dyDescent="0.2"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x14ac:dyDescent="0.2">
      <c r="A18" s="9" t="s">
        <v>3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</row>
    <row r="19" spans="1:22" x14ac:dyDescent="0.2">
      <c r="A19" s="9" t="s">
        <v>46</v>
      </c>
      <c r="B19" s="28">
        <v>-2.6810451961560573E-2</v>
      </c>
      <c r="C19" s="28">
        <v>-3.3450625197712108E-2</v>
      </c>
      <c r="D19" s="28">
        <v>-3.938271455917787E-2</v>
      </c>
      <c r="E19" s="28">
        <v>-3.8853021328233664E-2</v>
      </c>
      <c r="F19" s="28">
        <v>-4.3136885401749349E-2</v>
      </c>
      <c r="G19" s="28">
        <v>-3.0806246494022596E-2</v>
      </c>
      <c r="H19" s="28">
        <v>-4.3732201968694394E-2</v>
      </c>
      <c r="I19" s="28">
        <v>-5.3344341410474248E-2</v>
      </c>
      <c r="J19" s="28">
        <v>-5.9622597925336529E-2</v>
      </c>
      <c r="K19" s="28">
        <v>-7.1333734128386159E-2</v>
      </c>
      <c r="L19" s="28">
        <v>-7.974643152393103E-2</v>
      </c>
      <c r="M19" s="28">
        <v>-8.8308498176518382E-2</v>
      </c>
      <c r="N19" s="28">
        <v>-9.3581215571085299E-2</v>
      </c>
      <c r="O19" s="28">
        <v>-9.8439804575359294E-2</v>
      </c>
      <c r="P19" s="28">
        <v>-0.10579969169892763</v>
      </c>
      <c r="Q19" s="28">
        <v>-0.1105546873601275</v>
      </c>
      <c r="R19" s="28">
        <v>-0.10459668842567979</v>
      </c>
      <c r="S19" s="28">
        <v>-9.8908845652771027E-2</v>
      </c>
      <c r="T19" s="28">
        <v>-9.6058793404936227E-2</v>
      </c>
      <c r="U19" s="28">
        <v>-9.061772187345854E-2</v>
      </c>
      <c r="V19" s="28">
        <v>-9.2428338086205611E-2</v>
      </c>
    </row>
    <row r="20" spans="1:22" x14ac:dyDescent="0.2">
      <c r="A20" s="9" t="s">
        <v>37</v>
      </c>
      <c r="B20" s="28">
        <v>2.4212354306535348E-3</v>
      </c>
      <c r="C20" s="28">
        <v>2.4755312220518049E-3</v>
      </c>
      <c r="D20" s="28">
        <v>2.3259313320442708E-3</v>
      </c>
      <c r="E20" s="28">
        <v>1.9356385206459931E-3</v>
      </c>
      <c r="F20" s="28">
        <v>1.2551786356001266E-3</v>
      </c>
      <c r="G20" s="28">
        <v>2.7093297882639991E-4</v>
      </c>
      <c r="H20" s="28">
        <v>-1.017120592266753E-3</v>
      </c>
      <c r="I20" s="28">
        <v>-2.5486729773848867E-3</v>
      </c>
      <c r="J20" s="28">
        <v>-4.3029568283768638E-3</v>
      </c>
      <c r="K20" s="28">
        <v>-4.3421429419971437E-3</v>
      </c>
      <c r="L20" s="28">
        <v>-4.4489945715474677E-3</v>
      </c>
      <c r="M20" s="28">
        <v>-4.5239187238297288E-3</v>
      </c>
      <c r="N20" s="28">
        <v>-4.4325205601462251E-3</v>
      </c>
      <c r="O20" s="28">
        <v>-4.0925067555240479E-3</v>
      </c>
      <c r="P20" s="28">
        <v>-3.4324425345648268E-3</v>
      </c>
      <c r="Q20" s="28">
        <v>-2.4442149173560471E-3</v>
      </c>
      <c r="R20" s="28">
        <v>-1.1205183097476143E-3</v>
      </c>
      <c r="S20" s="28">
        <v>4.7771892820000397E-4</v>
      </c>
      <c r="T20" s="28">
        <v>2.3156466553650662E-3</v>
      </c>
      <c r="U20" s="28">
        <v>4.3308669927378286E-3</v>
      </c>
      <c r="V20" s="28">
        <v>6.4824389830293525E-3</v>
      </c>
    </row>
    <row r="21" spans="1:22" x14ac:dyDescent="0.2">
      <c r="A21" s="9" t="s">
        <v>45</v>
      </c>
      <c r="B21" s="28">
        <v>-6.83916536371727E-2</v>
      </c>
      <c r="C21" s="28">
        <v>-8.2058900125821968E-2</v>
      </c>
      <c r="D21" s="28">
        <v>-9.5757062278585603E-2</v>
      </c>
      <c r="E21" s="28">
        <v>-0.10945260613814893</v>
      </c>
      <c r="F21" s="28">
        <v>-0.12315409143814815</v>
      </c>
      <c r="G21" s="28">
        <v>-0.13685091484027942</v>
      </c>
      <c r="H21" s="28">
        <v>-0.15054955123153585</v>
      </c>
      <c r="I21" s="28">
        <v>-0.16424686947018771</v>
      </c>
      <c r="J21" s="28">
        <v>-0.17795055742669089</v>
      </c>
      <c r="K21" s="28">
        <v>-0.19164892798658525</v>
      </c>
      <c r="L21" s="28">
        <v>-0.20535221916708352</v>
      </c>
      <c r="M21" s="28">
        <v>-0.21903738787043714</v>
      </c>
      <c r="N21" s="28">
        <v>-0.23274384899889664</v>
      </c>
      <c r="O21" s="28">
        <v>-0.24644554741632041</v>
      </c>
      <c r="P21" s="28">
        <v>-0.2601477902074078</v>
      </c>
      <c r="Q21" s="28">
        <v>-0.27385518269368597</v>
      </c>
      <c r="R21" s="28">
        <v>-0.28756130563460242</v>
      </c>
      <c r="S21" s="28">
        <v>-0.30125903165733087</v>
      </c>
      <c r="T21" s="28">
        <v>-0.31496532867260557</v>
      </c>
      <c r="U21" s="28">
        <v>-0.32867003044054494</v>
      </c>
      <c r="V21" s="28">
        <v>-0.34237600379060934</v>
      </c>
    </row>
    <row r="22" spans="1:22" x14ac:dyDescent="0.2">
      <c r="A22" s="9" t="s">
        <v>47</v>
      </c>
      <c r="B22" s="28">
        <v>8.8511357702406972E-3</v>
      </c>
      <c r="C22" s="28">
        <v>1.0175076845701934E-2</v>
      </c>
      <c r="D22" s="28">
        <v>1.1415462025940159E-2</v>
      </c>
      <c r="E22" s="28">
        <v>1.2562123651885667E-2</v>
      </c>
      <c r="F22" s="28">
        <v>1.3564839151897256E-2</v>
      </c>
      <c r="G22" s="28">
        <v>1.4435113044808294E-2</v>
      </c>
      <c r="H22" s="28">
        <v>1.5238597850658231E-2</v>
      </c>
      <c r="I22" s="28">
        <v>1.6059922453471979E-2</v>
      </c>
      <c r="J22" s="28">
        <v>1.6695619065656694E-2</v>
      </c>
      <c r="K22" s="28">
        <v>1.7259475692416301E-2</v>
      </c>
      <c r="L22" s="28">
        <v>1.7752341356489534E-2</v>
      </c>
      <c r="M22" s="28">
        <v>1.8217629402626157E-2</v>
      </c>
      <c r="N22" s="28">
        <v>1.8650640574457471E-2</v>
      </c>
      <c r="O22" s="28">
        <v>1.9058933295690573E-2</v>
      </c>
      <c r="P22" s="28">
        <v>1.9430197328933405E-2</v>
      </c>
      <c r="Q22" s="28">
        <v>1.9781917985977667E-2</v>
      </c>
      <c r="R22" s="28">
        <v>2.0128249511532446E-2</v>
      </c>
      <c r="S22" s="28">
        <v>2.0437579899683617E-2</v>
      </c>
      <c r="T22" s="28">
        <v>2.0758076520679292E-2</v>
      </c>
      <c r="U22" s="28">
        <v>2.1052658760490218E-2</v>
      </c>
      <c r="V22" s="28">
        <v>2.1352590696022394E-2</v>
      </c>
    </row>
    <row r="23" spans="1:22" x14ac:dyDescent="0.2">
      <c r="A23" s="9" t="s">
        <v>97</v>
      </c>
      <c r="B23" s="28" t="s">
        <v>98</v>
      </c>
      <c r="C23" s="28" t="s">
        <v>98</v>
      </c>
      <c r="D23" s="28" t="s">
        <v>98</v>
      </c>
      <c r="E23" s="28" t="s">
        <v>98</v>
      </c>
      <c r="F23" s="28" t="s">
        <v>98</v>
      </c>
      <c r="G23" s="28" t="s">
        <v>98</v>
      </c>
      <c r="H23" s="28" t="s">
        <v>98</v>
      </c>
      <c r="I23" s="28" t="s">
        <v>98</v>
      </c>
      <c r="J23" s="28" t="s">
        <v>98</v>
      </c>
      <c r="K23" s="28" t="s">
        <v>98</v>
      </c>
      <c r="L23" s="28" t="s">
        <v>98</v>
      </c>
      <c r="M23" s="28" t="s">
        <v>98</v>
      </c>
      <c r="N23" s="28" t="s">
        <v>98</v>
      </c>
      <c r="O23" s="28" t="s">
        <v>98</v>
      </c>
      <c r="P23" s="28" t="s">
        <v>98</v>
      </c>
      <c r="Q23" s="28" t="s">
        <v>98</v>
      </c>
      <c r="R23" s="28" t="s">
        <v>98</v>
      </c>
      <c r="S23" s="28" t="s">
        <v>98</v>
      </c>
      <c r="T23" s="28" t="s">
        <v>98</v>
      </c>
      <c r="U23" s="28" t="s">
        <v>98</v>
      </c>
      <c r="V23" s="28" t="s">
        <v>98</v>
      </c>
    </row>
    <row r="24" spans="1:22" x14ac:dyDescent="0.2">
      <c r="A24" s="9" t="s">
        <v>49</v>
      </c>
      <c r="B24" s="28">
        <v>-6.6274083434393919E-4</v>
      </c>
      <c r="C24" s="28">
        <v>2.4568708687836634E-3</v>
      </c>
      <c r="D24" s="28">
        <v>4.8540787996374981E-3</v>
      </c>
      <c r="E24" s="28">
        <v>7.3557754089858532E-3</v>
      </c>
      <c r="F24" s="28">
        <v>1.0829441786461421E-2</v>
      </c>
      <c r="G24" s="28">
        <v>1.6491273561852499E-2</v>
      </c>
      <c r="H24" s="28">
        <v>1.4044861231985735E-2</v>
      </c>
      <c r="I24" s="28">
        <v>1.1917800098185131E-2</v>
      </c>
      <c r="J24" s="28">
        <v>9.8679346175897398E-3</v>
      </c>
      <c r="K24" s="28">
        <v>7.3944623500647342E-3</v>
      </c>
      <c r="L24" s="28">
        <v>4.8550017732607829E-3</v>
      </c>
      <c r="M24" s="28">
        <v>5.5500865916874639E-3</v>
      </c>
      <c r="N24" s="28">
        <v>6.5884278288451392E-3</v>
      </c>
      <c r="O24" s="28">
        <v>7.8618960476397465E-3</v>
      </c>
      <c r="P24" s="28">
        <v>1.0328894381491108E-2</v>
      </c>
      <c r="Q24" s="28">
        <v>1.3647646581707775E-2</v>
      </c>
      <c r="R24" s="28">
        <v>2.2053242742325362E-2</v>
      </c>
      <c r="S24" s="28">
        <v>2.890711162036257E-2</v>
      </c>
      <c r="T24" s="28">
        <v>3.5192684445006443E-2</v>
      </c>
      <c r="U24" s="28">
        <v>4.3253970308820514E-2</v>
      </c>
      <c r="V24" s="28">
        <v>4.8760804606899452E-2</v>
      </c>
    </row>
    <row r="25" spans="1:22" x14ac:dyDescent="0.2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</row>
    <row r="26" spans="1:22" x14ac:dyDescent="0.2">
      <c r="A26" s="9" t="s">
        <v>6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1:22" x14ac:dyDescent="0.2">
      <c r="A27" s="9" t="s">
        <v>46</v>
      </c>
      <c r="B27" s="28">
        <v>-1.7555531299652826E-2</v>
      </c>
      <c r="C27" s="28">
        <v>-2.0856138497215369E-2</v>
      </c>
      <c r="D27" s="28">
        <v>-2.7363776300092034E-2</v>
      </c>
      <c r="E27" s="28">
        <v>-3.3829903505815155E-2</v>
      </c>
      <c r="F27" s="28">
        <v>-3.4954959723975623E-2</v>
      </c>
      <c r="G27" s="28">
        <v>-1.5788498080848742E-2</v>
      </c>
      <c r="H27" s="28">
        <v>-2.8289775695854873E-2</v>
      </c>
      <c r="I27" s="28">
        <v>-3.9855832893778038E-2</v>
      </c>
      <c r="J27" s="28">
        <v>-5.1699139853146239E-2</v>
      </c>
      <c r="K27" s="28">
        <v>-5.8871687307543906E-2</v>
      </c>
      <c r="L27" s="28">
        <v>-7.0065523631588925E-2</v>
      </c>
      <c r="M27" s="28">
        <v>-7.5733384992161493E-2</v>
      </c>
      <c r="N27" s="28">
        <v>-8.4175245839768015E-2</v>
      </c>
      <c r="O27" s="28">
        <v>-9.307136226371919E-2</v>
      </c>
      <c r="P27" s="28">
        <v>-0.10168732370417614</v>
      </c>
      <c r="Q27" s="28">
        <v>-0.11002470280663677</v>
      </c>
      <c r="R27" s="28">
        <v>-0.11154215405132098</v>
      </c>
      <c r="S27" s="28">
        <v>-0.11400852726334773</v>
      </c>
      <c r="T27" s="28">
        <v>-0.11646357563482307</v>
      </c>
      <c r="U27" s="28">
        <v>-0.11887014142750005</v>
      </c>
      <c r="V27" s="28">
        <v>-0.1222548222459235</v>
      </c>
    </row>
    <row r="28" spans="1:22" x14ac:dyDescent="0.2">
      <c r="A28" s="9" t="s">
        <v>37</v>
      </c>
      <c r="B28" s="28">
        <v>3.1140208222554134E-3</v>
      </c>
      <c r="C28" s="28">
        <v>3.1749512803054074E-3</v>
      </c>
      <c r="D28" s="28">
        <v>2.9952887119124049E-3</v>
      </c>
      <c r="E28" s="28">
        <v>2.5079548105729032E-3</v>
      </c>
      <c r="F28" s="28">
        <v>1.6546323255408027E-3</v>
      </c>
      <c r="G28" s="28">
        <v>4.3183550315115826E-4</v>
      </c>
      <c r="H28" s="28">
        <v>-1.1577195972099169E-3</v>
      </c>
      <c r="I28" s="28">
        <v>-3.0762207066400496E-3</v>
      </c>
      <c r="J28" s="28">
        <v>-5.2824238290201985E-3</v>
      </c>
      <c r="K28" s="28">
        <v>-5.4290258238131701E-3</v>
      </c>
      <c r="L28" s="28">
        <v>-5.702567533027246E-3</v>
      </c>
      <c r="M28" s="28">
        <v>-5.969595751526599E-3</v>
      </c>
      <c r="N28" s="28">
        <v>-6.0574331251658613E-3</v>
      </c>
      <c r="O28" s="28">
        <v>-5.8288620883369157E-3</v>
      </c>
      <c r="P28" s="28">
        <v>-5.2186704793298058E-3</v>
      </c>
      <c r="Q28" s="28">
        <v>-4.1966566705964299E-3</v>
      </c>
      <c r="R28" s="28">
        <v>-2.766005882368429E-3</v>
      </c>
      <c r="S28" s="28">
        <v>-9.9923648085033668E-4</v>
      </c>
      <c r="T28" s="28">
        <v>1.0520823219781789E-3</v>
      </c>
      <c r="U28" s="28">
        <v>3.3211792970310209E-3</v>
      </c>
      <c r="V28" s="28">
        <v>5.7392712309362656E-3</v>
      </c>
    </row>
    <row r="29" spans="1:22" x14ac:dyDescent="0.2">
      <c r="A29" s="9" t="s">
        <v>45</v>
      </c>
      <c r="B29" s="28">
        <v>-4.0376384452990458E-4</v>
      </c>
      <c r="C29" s="28">
        <v>-5.5136510563130433E-4</v>
      </c>
      <c r="D29" s="28">
        <v>-6.8532902029396305E-4</v>
      </c>
      <c r="E29" s="28">
        <v>-8.2229532590002009E-4</v>
      </c>
      <c r="F29" s="28">
        <v>-9.8029781394654621E-4</v>
      </c>
      <c r="G29" s="28">
        <v>-0.2804449270155156</v>
      </c>
      <c r="H29" s="28">
        <v>-0.30850188297054271</v>
      </c>
      <c r="I29" s="28">
        <v>-0.33655676003921786</v>
      </c>
      <c r="J29" s="28">
        <v>-0.36461217708587829</v>
      </c>
      <c r="K29" s="28">
        <v>-0.39266774206667565</v>
      </c>
      <c r="L29" s="28">
        <v>-0.42072610075600453</v>
      </c>
      <c r="M29" s="28">
        <v>-0.44879429628819262</v>
      </c>
      <c r="N29" s="28">
        <v>-0.47685144083484909</v>
      </c>
      <c r="O29" s="28">
        <v>-0.50492098099421656</v>
      </c>
      <c r="P29" s="28">
        <v>-0.53298335775502148</v>
      </c>
      <c r="Q29" s="28">
        <v>-0.56104855104808138</v>
      </c>
      <c r="R29" s="28">
        <v>-0.58911619324855813</v>
      </c>
      <c r="S29" s="28">
        <v>-0.61718772263527133</v>
      </c>
      <c r="T29" s="28">
        <v>-0.64525709525262875</v>
      </c>
      <c r="U29" s="28">
        <v>-0.67332215299520226</v>
      </c>
      <c r="V29" s="28">
        <v>-0.70139498828386582</v>
      </c>
    </row>
    <row r="30" spans="1:22" x14ac:dyDescent="0.2">
      <c r="A30" s="9" t="s">
        <v>47</v>
      </c>
      <c r="B30" s="28">
        <v>7.8655846466078715E-3</v>
      </c>
      <c r="C30" s="28">
        <v>9.0538680650361376E-3</v>
      </c>
      <c r="D30" s="28">
        <v>1.0135967828056912E-2</v>
      </c>
      <c r="E30" s="28">
        <v>1.1101412014440292E-2</v>
      </c>
      <c r="F30" s="28">
        <v>1.1968480520379882E-2</v>
      </c>
      <c r="G30" s="28">
        <v>1.2718446027423686E-2</v>
      </c>
      <c r="H30" s="28">
        <v>1.3401688287853245E-2</v>
      </c>
      <c r="I30" s="28">
        <v>1.3980043301832668E-2</v>
      </c>
      <c r="J30" s="28">
        <v>1.4498492082264192E-2</v>
      </c>
      <c r="K30" s="28">
        <v>1.4954598222389212E-2</v>
      </c>
      <c r="L30" s="28">
        <v>1.5348232344782799E-2</v>
      </c>
      <c r="M30" s="28">
        <v>1.5710767610386683E-2</v>
      </c>
      <c r="N30" s="28">
        <v>1.6027502496700662E-2</v>
      </c>
      <c r="O30" s="28">
        <v>1.6345379936122121E-2</v>
      </c>
      <c r="P30" s="28">
        <v>1.6623087113437528E-2</v>
      </c>
      <c r="Q30" s="28">
        <v>1.6884150650362501E-2</v>
      </c>
      <c r="R30" s="28">
        <v>1.7149705216616792E-2</v>
      </c>
      <c r="S30" s="28">
        <v>1.7375019878055859E-2</v>
      </c>
      <c r="T30" s="28">
        <v>1.7614422779809489E-2</v>
      </c>
      <c r="U30" s="28">
        <v>1.7839128823231215E-2</v>
      </c>
      <c r="V30" s="28">
        <v>1.8120833413344403E-2</v>
      </c>
    </row>
    <row r="31" spans="1:22" x14ac:dyDescent="0.2">
      <c r="A31" s="9" t="s">
        <v>97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</row>
    <row r="32" spans="1:22" x14ac:dyDescent="0.2">
      <c r="A32" s="9" t="s">
        <v>49</v>
      </c>
      <c r="B32" s="28">
        <v>2.2119226379985601E-2</v>
      </c>
      <c r="C32" s="28">
        <v>3.0613275075171403E-2</v>
      </c>
      <c r="D32" s="28">
        <v>3.8285059236335767E-2</v>
      </c>
      <c r="E32" s="28">
        <v>4.4163971905440226E-2</v>
      </c>
      <c r="F32" s="28">
        <v>5.0082658107605871E-2</v>
      </c>
      <c r="G32" s="28">
        <v>4.0378228885633076E-2</v>
      </c>
      <c r="H32" s="28">
        <v>3.738717782094874E-2</v>
      </c>
      <c r="I32" s="28">
        <v>3.4584957804943278E-2</v>
      </c>
      <c r="J32" s="28">
        <v>3.1373726099989868E-2</v>
      </c>
      <c r="K32" s="28">
        <v>2.8836958735561816E-2</v>
      </c>
      <c r="L32" s="28">
        <v>2.5353665749000855E-2</v>
      </c>
      <c r="M32" s="28">
        <v>2.6017308110865729E-2</v>
      </c>
      <c r="N32" s="28">
        <v>2.6636426763702405E-2</v>
      </c>
      <c r="O32" s="28">
        <v>2.7107450250394946E-2</v>
      </c>
      <c r="P32" s="28">
        <v>2.8925350222909357E-2</v>
      </c>
      <c r="Q32" s="28">
        <v>3.1603685265587309E-2</v>
      </c>
      <c r="R32" s="28">
        <v>3.7230878227680127E-2</v>
      </c>
      <c r="S32" s="28">
        <v>4.1764817679435462E-2</v>
      </c>
      <c r="T32" s="28">
        <v>4.5774958181741682E-2</v>
      </c>
      <c r="U32" s="28">
        <v>5.0308038599614996E-2</v>
      </c>
      <c r="V32" s="28">
        <v>5.3104986496065133E-2</v>
      </c>
    </row>
    <row r="33" spans="1:22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x14ac:dyDescent="0.2">
      <c r="A34" s="9" t="s">
        <v>5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x14ac:dyDescent="0.2">
      <c r="A35" s="9" t="s">
        <v>46</v>
      </c>
      <c r="B35" s="28">
        <v>-1.0389330593601928E-2</v>
      </c>
      <c r="C35" s="28">
        <v>-1.1230651047465439E-2</v>
      </c>
      <c r="D35" s="28">
        <v>-8.6421705307503337E-3</v>
      </c>
      <c r="E35" s="28">
        <v>-8.6779358765003787E-3</v>
      </c>
      <c r="F35" s="28">
        <v>-1.0656550206026436E-2</v>
      </c>
      <c r="G35" s="28">
        <v>6.1854205747809785E-3</v>
      </c>
      <c r="H35" s="28">
        <v>4.182098181549623E-4</v>
      </c>
      <c r="I35" s="28">
        <v>-7.8223156906954867E-3</v>
      </c>
      <c r="J35" s="28">
        <v>-1.3160345091699114E-2</v>
      </c>
      <c r="K35" s="28">
        <v>-1.8086259741178768E-2</v>
      </c>
      <c r="L35" s="28">
        <v>-2.4962240815704351E-2</v>
      </c>
      <c r="M35" s="28">
        <v>-3.1161565986419618E-2</v>
      </c>
      <c r="N35" s="28">
        <v>-3.4293246813361891E-2</v>
      </c>
      <c r="O35" s="28">
        <v>-3.9922340798607805E-2</v>
      </c>
      <c r="P35" s="28">
        <v>-4.2496528803237218E-2</v>
      </c>
      <c r="Q35" s="28">
        <v>-4.7586707089673531E-2</v>
      </c>
      <c r="R35" s="28">
        <v>-4.8425703322673229E-2</v>
      </c>
      <c r="S35" s="28">
        <v>-4.9109419913374121E-2</v>
      </c>
      <c r="T35" s="28">
        <v>-4.4254302681729675E-2</v>
      </c>
      <c r="U35" s="28">
        <v>-4.4624857477694346E-2</v>
      </c>
      <c r="V35" s="28">
        <v>-4.5952659218740033E-2</v>
      </c>
    </row>
    <row r="36" spans="1:22" x14ac:dyDescent="0.2">
      <c r="A36" s="9" t="s">
        <v>37</v>
      </c>
      <c r="B36" s="28">
        <v>-4.4407906312039554E-3</v>
      </c>
      <c r="C36" s="28">
        <v>-7.1874855626513703E-3</v>
      </c>
      <c r="D36" s="28">
        <v>-9.8806065001069456E-3</v>
      </c>
      <c r="E36" s="28">
        <v>-1.2294033290384289E-2</v>
      </c>
      <c r="F36" s="28">
        <v>-1.4251105710288306E-2</v>
      </c>
      <c r="G36" s="28">
        <v>-1.5695977946103255E-2</v>
      </c>
      <c r="H36" s="28">
        <v>-1.6673948755924844E-2</v>
      </c>
      <c r="I36" s="28">
        <v>-1.7290327087384538E-2</v>
      </c>
      <c r="J36" s="28">
        <v>-1.7669887889708399E-2</v>
      </c>
      <c r="K36" s="28">
        <v>-1.5635426994203543E-2</v>
      </c>
      <c r="L36" s="28">
        <v>-1.3567400386298981E-2</v>
      </c>
      <c r="M36" s="28">
        <v>-1.1475742504550428E-2</v>
      </c>
      <c r="N36" s="28">
        <v>-9.2975565085780341E-3</v>
      </c>
      <c r="O36" s="28">
        <v>-6.9878378637842249E-3</v>
      </c>
      <c r="P36" s="28">
        <v>-4.5220036211601877E-3</v>
      </c>
      <c r="Q36" s="28">
        <v>-1.8959310188927769E-3</v>
      </c>
      <c r="R36" s="28">
        <v>9.1267399424619538E-4</v>
      </c>
      <c r="S36" s="28">
        <v>3.8372810629822307E-3</v>
      </c>
      <c r="T36" s="28">
        <v>6.852704410004711E-3</v>
      </c>
      <c r="U36" s="28">
        <v>9.921861061633782E-3</v>
      </c>
      <c r="V36" s="28">
        <v>1.3013757874322941E-2</v>
      </c>
    </row>
    <row r="37" spans="1:22" x14ac:dyDescent="0.2">
      <c r="A37" s="9" t="s">
        <v>45</v>
      </c>
      <c r="B37" s="28">
        <v>-8.8244124632296424E-3</v>
      </c>
      <c r="C37" s="28">
        <v>-1.0594105982906849E-2</v>
      </c>
      <c r="D37" s="28">
        <v>-1.2366070237325246E-2</v>
      </c>
      <c r="E37" s="28">
        <v>-1.4138244417277377E-2</v>
      </c>
      <c r="F37" s="28">
        <v>-1.5910198852067584E-2</v>
      </c>
      <c r="G37" s="28">
        <v>-1.7685591066824279E-2</v>
      </c>
      <c r="H37" s="28">
        <v>-1.9460233113602291E-2</v>
      </c>
      <c r="I37" s="28">
        <v>-2.1236896497343033E-2</v>
      </c>
      <c r="J37" s="28">
        <v>-2.3015187951338077E-2</v>
      </c>
      <c r="K37" s="28">
        <v>-2.4792880867804189E-2</v>
      </c>
      <c r="L37" s="28">
        <v>-2.6572963273190326E-2</v>
      </c>
      <c r="M37" s="28">
        <v>-2.835272164698199E-2</v>
      </c>
      <c r="N37" s="28">
        <v>-3.0133802200247597E-2</v>
      </c>
      <c r="O37" s="28">
        <v>-3.1917165150306182E-2</v>
      </c>
      <c r="P37" s="28">
        <v>-3.3699446214718577E-2</v>
      </c>
      <c r="Q37" s="28">
        <v>-3.5481475146801687E-2</v>
      </c>
      <c r="R37" s="28">
        <v>-3.7264887971706066E-2</v>
      </c>
      <c r="S37" s="28">
        <v>-3.9050909204168642E-2</v>
      </c>
      <c r="T37" s="28">
        <v>-4.0835117745908436E-2</v>
      </c>
      <c r="U37" s="28">
        <v>-4.2618209059354553E-2</v>
      </c>
      <c r="V37" s="28">
        <v>-4.4403927128534984E-2</v>
      </c>
    </row>
    <row r="38" spans="1:22" x14ac:dyDescent="0.2">
      <c r="A38" s="9" t="s">
        <v>47</v>
      </c>
      <c r="B38" s="28">
        <v>1.1883899087149699E-6</v>
      </c>
      <c r="C38" s="28">
        <v>-3.2578250773755466E-7</v>
      </c>
      <c r="D38" s="28">
        <v>1.2231502338799817E-6</v>
      </c>
      <c r="E38" s="28">
        <v>-3.3354585755150942E-7</v>
      </c>
      <c r="F38" s="28">
        <v>-1.523470287516507E-8</v>
      </c>
      <c r="G38" s="28">
        <v>1.089145381002719E-6</v>
      </c>
      <c r="H38" s="28">
        <v>7.2370604889643135E-7</v>
      </c>
      <c r="I38" s="28">
        <v>-1.4798391059350815E-6</v>
      </c>
      <c r="J38" s="28">
        <v>-6.2414435390614753E-7</v>
      </c>
      <c r="K38" s="28">
        <v>3.1087805676605943E-7</v>
      </c>
      <c r="L38" s="28">
        <v>-5.7393838095063409E-7</v>
      </c>
      <c r="M38" s="28">
        <v>7.9659147063164581E-7</v>
      </c>
      <c r="N38" s="28">
        <v>-2.6349427385831032E-6</v>
      </c>
      <c r="O38" s="28">
        <v>1.3000367128396562E-6</v>
      </c>
      <c r="P38" s="28">
        <v>1.9618965451316313E-6</v>
      </c>
      <c r="Q38" s="28">
        <v>-1.4091103266541565E-6</v>
      </c>
      <c r="R38" s="28">
        <v>-1.4793748498731486E-6</v>
      </c>
      <c r="S38" s="28">
        <v>1.0014573111243335E-6</v>
      </c>
      <c r="T38" s="28">
        <v>-1.3944481704088496E-6</v>
      </c>
      <c r="U38" s="28">
        <v>-8.240883839080698E-7</v>
      </c>
      <c r="V38" s="28">
        <v>-9.1177708024550485E-7</v>
      </c>
    </row>
    <row r="39" spans="1:22" x14ac:dyDescent="0.2">
      <c r="A39" s="9" t="s">
        <v>97</v>
      </c>
      <c r="B39" s="28"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</row>
    <row r="40" spans="1:22" x14ac:dyDescent="0.2">
      <c r="A40" s="9" t="s">
        <v>49</v>
      </c>
      <c r="B40" s="28">
        <v>-5.6138132161078188E-3</v>
      </c>
      <c r="C40" s="28">
        <v>-7.126176912851871E-3</v>
      </c>
      <c r="D40" s="28">
        <v>-8.5374494046895639E-3</v>
      </c>
      <c r="E40" s="28">
        <v>-1.0558978304138713E-2</v>
      </c>
      <c r="F40" s="28">
        <v>-1.2197419207394195E-2</v>
      </c>
      <c r="G40" s="28">
        <v>-9.6220123813068742E-3</v>
      </c>
      <c r="H40" s="28">
        <v>-1.2805261079880755E-2</v>
      </c>
      <c r="I40" s="28">
        <v>-1.6059568933036335E-2</v>
      </c>
      <c r="J40" s="28">
        <v>-1.8774458098842966E-2</v>
      </c>
      <c r="K40" s="28">
        <v>-2.070472983596907E-2</v>
      </c>
      <c r="L40" s="28">
        <v>-2.3062822871012457E-2</v>
      </c>
      <c r="M40" s="28">
        <v>-2.439215172468422E-2</v>
      </c>
      <c r="N40" s="28">
        <v>-2.5157224614520007E-2</v>
      </c>
      <c r="O40" s="28">
        <v>-2.6114713497616446E-2</v>
      </c>
      <c r="P40" s="28">
        <v>-2.51968232762621E-2</v>
      </c>
      <c r="Q40" s="28">
        <v>-2.4372050336567003E-2</v>
      </c>
      <c r="R40" s="28">
        <v>-2.2024740544089417E-2</v>
      </c>
      <c r="S40" s="28">
        <v>-2.0981603781795935E-2</v>
      </c>
      <c r="T40" s="28">
        <v>-1.9547442086695718E-2</v>
      </c>
      <c r="U40" s="28">
        <v>-1.8801018794096958E-2</v>
      </c>
      <c r="V40" s="28">
        <v>-1.8765692946621653E-2</v>
      </c>
    </row>
    <row r="41" spans="1:22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x14ac:dyDescent="0.2">
      <c r="A42" s="9" t="s">
        <v>15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x14ac:dyDescent="0.2">
      <c r="A43" s="9" t="s">
        <v>46</v>
      </c>
      <c r="B43" s="28">
        <v>-1.4267652312210898E-2</v>
      </c>
      <c r="C43" s="28">
        <v>-1.9537160412809031E-2</v>
      </c>
      <c r="D43" s="28">
        <v>-2.4447668886211894E-2</v>
      </c>
      <c r="E43" s="28">
        <v>-2.8924510785595194E-2</v>
      </c>
      <c r="F43" s="28">
        <v>-2.9042817568280217E-2</v>
      </c>
      <c r="G43" s="28">
        <v>-5.6264561679567468E-3</v>
      </c>
      <c r="H43" s="28">
        <v>-1.7233071789618012E-2</v>
      </c>
      <c r="I43" s="28">
        <v>-2.8097583729169786E-2</v>
      </c>
      <c r="J43" s="28">
        <v>-3.9192135089871238E-2</v>
      </c>
      <c r="K43" s="28">
        <v>-5.0045069369581703E-2</v>
      </c>
      <c r="L43" s="28">
        <v>-6.0038963312016608E-2</v>
      </c>
      <c r="M43" s="28">
        <v>-6.9467507615552856E-2</v>
      </c>
      <c r="N43" s="28">
        <v>-7.8632952849589891E-2</v>
      </c>
      <c r="O43" s="28">
        <v>-8.6820540113060701E-2</v>
      </c>
      <c r="P43" s="28">
        <v>-9.5425230594820679E-2</v>
      </c>
      <c r="Q43" s="28">
        <v>-0.10372373898457435</v>
      </c>
      <c r="R43" s="28">
        <v>-0.10790403531928237</v>
      </c>
      <c r="S43" s="28">
        <v>-0.10768540294214651</v>
      </c>
      <c r="T43" s="28">
        <v>-0.11142999570754676</v>
      </c>
      <c r="U43" s="28">
        <v>-0.11500209479670344</v>
      </c>
      <c r="V43" s="28">
        <v>-0.12303191635665238</v>
      </c>
    </row>
    <row r="44" spans="1:22" x14ac:dyDescent="0.2">
      <c r="A44" s="9" t="s">
        <v>37</v>
      </c>
      <c r="B44" s="28">
        <v>2.5263929876459942E-3</v>
      </c>
      <c r="C44" s="28">
        <v>2.1860142842576123E-3</v>
      </c>
      <c r="D44" s="28">
        <v>1.3264062739331826E-3</v>
      </c>
      <c r="E44" s="28">
        <v>-2.3196867676613671E-4</v>
      </c>
      <c r="F44" s="28">
        <v>-2.613156318457465E-3</v>
      </c>
      <c r="G44" s="28">
        <v>-5.8214795027239979E-3</v>
      </c>
      <c r="H44" s="28">
        <v>-9.6977217737240079E-3</v>
      </c>
      <c r="I44" s="28">
        <v>-1.3927042637497866E-2</v>
      </c>
      <c r="J44" s="28">
        <v>-1.8112635612651775E-2</v>
      </c>
      <c r="K44" s="28">
        <v>-1.9621230414995691E-2</v>
      </c>
      <c r="L44" s="28">
        <v>-2.0459075802160154E-2</v>
      </c>
      <c r="M44" s="28">
        <v>-2.0514642873084538E-2</v>
      </c>
      <c r="N44" s="28">
        <v>-1.9755387650334761E-2</v>
      </c>
      <c r="O44" s="28">
        <v>-1.8250736777264395E-2</v>
      </c>
      <c r="P44" s="28">
        <v>-1.6105363888028253E-2</v>
      </c>
      <c r="Q44" s="28">
        <v>-1.3450960238033109E-2</v>
      </c>
      <c r="R44" s="28">
        <v>-1.0333938218269296E-2</v>
      </c>
      <c r="S44" s="28">
        <v>-6.9453105107262856E-3</v>
      </c>
      <c r="T44" s="28">
        <v>-3.3749072636811064E-3</v>
      </c>
      <c r="U44" s="28">
        <v>2.9986103244970732E-4</v>
      </c>
      <c r="V44" s="28">
        <v>4.0213005594652634E-3</v>
      </c>
    </row>
    <row r="45" spans="1:22" x14ac:dyDescent="0.2">
      <c r="A45" s="9" t="s">
        <v>45</v>
      </c>
      <c r="B45" s="28">
        <v>-5.677897433907813E-2</v>
      </c>
      <c r="C45" s="28">
        <v>-6.8143198742490821E-2</v>
      </c>
      <c r="D45" s="28">
        <v>-7.9504446223836234E-2</v>
      </c>
      <c r="E45" s="28">
        <v>-9.0867297772610711E-2</v>
      </c>
      <c r="F45" s="28">
        <v>-0.10223455871114613</v>
      </c>
      <c r="G45" s="28">
        <v>-0.11360087226499087</v>
      </c>
      <c r="H45" s="28">
        <v>-0.12496499712305949</v>
      </c>
      <c r="I45" s="28">
        <v>-0.13633770878071388</v>
      </c>
      <c r="J45" s="28">
        <v>-0.1477070388136682</v>
      </c>
      <c r="K45" s="28">
        <v>-0.15907348937884608</v>
      </c>
      <c r="L45" s="28">
        <v>-0.17044901321047895</v>
      </c>
      <c r="M45" s="28">
        <v>-0.18181967964116469</v>
      </c>
      <c r="N45" s="28">
        <v>-0.19319365779091791</v>
      </c>
      <c r="O45" s="28">
        <v>-0.20457324271608557</v>
      </c>
      <c r="P45" s="28">
        <v>-0.21594444157856887</v>
      </c>
      <c r="Q45" s="28">
        <v>-0.22732184804695682</v>
      </c>
      <c r="R45" s="28">
        <v>-0.23870145589138761</v>
      </c>
      <c r="S45" s="28">
        <v>-0.25007566971942663</v>
      </c>
      <c r="T45" s="28">
        <v>-0.26145586034821355</v>
      </c>
      <c r="U45" s="28">
        <v>-0.27282950302872805</v>
      </c>
      <c r="V45" s="28">
        <v>-0.28420861035461592</v>
      </c>
    </row>
    <row r="46" spans="1:22" x14ac:dyDescent="0.2">
      <c r="A46" s="9" t="s">
        <v>47</v>
      </c>
      <c r="B46" s="28">
        <v>9.1493521417131771E-3</v>
      </c>
      <c r="C46" s="28">
        <v>1.0358151520799783E-2</v>
      </c>
      <c r="D46" s="28">
        <v>1.1521387464222252E-2</v>
      </c>
      <c r="E46" s="28">
        <v>1.2544970677246914E-2</v>
      </c>
      <c r="F46" s="28">
        <v>1.344496402038726E-2</v>
      </c>
      <c r="G46" s="28">
        <v>1.4209542373528724E-2</v>
      </c>
      <c r="H46" s="28">
        <v>1.49063566388139E-2</v>
      </c>
      <c r="I46" s="28">
        <v>1.5491868994076485E-2</v>
      </c>
      <c r="J46" s="28">
        <v>1.6026994286355595E-2</v>
      </c>
      <c r="K46" s="28">
        <v>1.6443104527367129E-2</v>
      </c>
      <c r="L46" s="28">
        <v>1.6838382994893836E-2</v>
      </c>
      <c r="M46" s="28">
        <v>1.7211500548781428E-2</v>
      </c>
      <c r="N46" s="28">
        <v>1.7495659363972151E-2</v>
      </c>
      <c r="O46" s="28">
        <v>1.7825345267006132E-2</v>
      </c>
      <c r="P46" s="28">
        <v>1.8111674864626569E-2</v>
      </c>
      <c r="Q46" s="28">
        <v>1.8329697458468151E-2</v>
      </c>
      <c r="R46" s="28">
        <v>1.8610141178593369E-2</v>
      </c>
      <c r="S46" s="28">
        <v>1.8851319155587336E-2</v>
      </c>
      <c r="T46" s="28">
        <v>1.9107602193524368E-2</v>
      </c>
      <c r="U46" s="28">
        <v>1.9351154880581221E-2</v>
      </c>
      <c r="V46" s="28">
        <v>1.9600455912622935E-2</v>
      </c>
    </row>
    <row r="47" spans="1:22" x14ac:dyDescent="0.2">
      <c r="A47" s="9" t="s">
        <v>97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</row>
    <row r="48" spans="1:22" x14ac:dyDescent="0.2">
      <c r="A48" s="9" t="s">
        <v>49</v>
      </c>
      <c r="B48" s="28">
        <v>9.3155187869251969E-3</v>
      </c>
      <c r="C48" s="28">
        <v>1.2508025149644778E-2</v>
      </c>
      <c r="D48" s="28">
        <v>1.5139206347018061E-2</v>
      </c>
      <c r="E48" s="28">
        <v>1.8738843994209428E-2</v>
      </c>
      <c r="F48" s="28">
        <v>2.8172065747438468E-2</v>
      </c>
      <c r="G48" s="28">
        <v>3.996132747490018E-2</v>
      </c>
      <c r="H48" s="28">
        <v>4.9467231523926097E-2</v>
      </c>
      <c r="I48" s="28">
        <v>5.7394282865658473E-2</v>
      </c>
      <c r="J48" s="28">
        <v>6.3722055102232139E-2</v>
      </c>
      <c r="K48" s="28">
        <v>6.9457735621125852E-2</v>
      </c>
      <c r="L48" s="28">
        <v>7.4445735723503881E-2</v>
      </c>
      <c r="M48" s="28">
        <v>7.5299013687754768E-2</v>
      </c>
      <c r="N48" s="28">
        <v>7.6146526559875541E-2</v>
      </c>
      <c r="O48" s="28">
        <v>7.7419640583804114E-2</v>
      </c>
      <c r="P48" s="28">
        <v>7.966218332042535E-2</v>
      </c>
      <c r="Q48" s="28">
        <v>8.2115124286309168E-2</v>
      </c>
      <c r="R48" s="28">
        <v>8.4794745789386533E-2</v>
      </c>
      <c r="S48" s="28">
        <v>8.6977540503011389E-2</v>
      </c>
      <c r="T48" s="28">
        <v>8.8677759014174559E-2</v>
      </c>
      <c r="U48" s="28">
        <v>9.0628208630705254E-2</v>
      </c>
      <c r="V48" s="28">
        <v>9.0869537351936605E-2</v>
      </c>
    </row>
    <row r="49" spans="1:22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  <row r="50" spans="1:22" x14ac:dyDescent="0.2">
      <c r="A50" s="9" t="s">
        <v>16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</row>
    <row r="51" spans="1:22" x14ac:dyDescent="0.2">
      <c r="A51" s="9" t="s">
        <v>46</v>
      </c>
      <c r="B51" s="28">
        <v>-3.7166887349563478E-2</v>
      </c>
      <c r="C51" s="28">
        <v>-4.4146278259940275E-2</v>
      </c>
      <c r="D51" s="28">
        <v>-5.1384404481639438E-2</v>
      </c>
      <c r="E51" s="28">
        <v>-5.6977902334695477E-2</v>
      </c>
      <c r="F51" s="28">
        <v>-6.0081584734479283E-2</v>
      </c>
      <c r="G51" s="28">
        <v>-3.16931730512474E-2</v>
      </c>
      <c r="H51" s="28">
        <v>-4.5875492485819659E-2</v>
      </c>
      <c r="I51" s="28">
        <v>-5.957748390777215E-2</v>
      </c>
      <c r="J51" s="28">
        <v>-7.290927813793395E-2</v>
      </c>
      <c r="K51" s="28">
        <v>-8.6630936425472344E-2</v>
      </c>
      <c r="L51" s="28">
        <v>-9.9004347957767885E-2</v>
      </c>
      <c r="M51" s="28">
        <v>-0.11051942263330745</v>
      </c>
      <c r="N51" s="28">
        <v>-0.12157094982966274</v>
      </c>
      <c r="O51" s="28">
        <v>-0.13232830976888202</v>
      </c>
      <c r="P51" s="28">
        <v>-0.14346146947626842</v>
      </c>
      <c r="Q51" s="28">
        <v>-0.15329349142929102</v>
      </c>
      <c r="R51" s="28">
        <v>-0.16152745856861697</v>
      </c>
      <c r="S51" s="28">
        <v>-0.16955370845794571</v>
      </c>
      <c r="T51" s="28">
        <v>-0.17821222820444438</v>
      </c>
      <c r="U51" s="28">
        <v>-0.18506268979198731</v>
      </c>
      <c r="V51" s="28">
        <v>-0.19566949268761036</v>
      </c>
    </row>
    <row r="52" spans="1:22" x14ac:dyDescent="0.2">
      <c r="A52" s="9" t="s">
        <v>37</v>
      </c>
      <c r="B52" s="28">
        <v>3.2565551082453588E-3</v>
      </c>
      <c r="C52" s="28">
        <v>3.6258510277162852E-3</v>
      </c>
      <c r="D52" s="28">
        <v>3.9171389858243012E-3</v>
      </c>
      <c r="E52" s="28">
        <v>4.0586059458562439E-3</v>
      </c>
      <c r="F52" s="28">
        <v>3.9606793943224427E-3</v>
      </c>
      <c r="G52" s="28">
        <v>3.4671025153653122E-3</v>
      </c>
      <c r="H52" s="28">
        <v>2.3882420320237821E-3</v>
      </c>
      <c r="I52" s="28">
        <v>5.428224835458945E-4</v>
      </c>
      <c r="J52" s="28">
        <v>-2.1913712300411919E-3</v>
      </c>
      <c r="K52" s="28">
        <v>-3.6134504412918445E-3</v>
      </c>
      <c r="L52" s="28">
        <v>-5.7420256443398796E-3</v>
      </c>
      <c r="M52" s="28">
        <v>-8.2090101601296449E-3</v>
      </c>
      <c r="N52" s="28">
        <v>-1.0534505281450529E-2</v>
      </c>
      <c r="O52" s="28">
        <v>-1.2304086653901463E-2</v>
      </c>
      <c r="P52" s="28">
        <v>-1.3235575115502701E-2</v>
      </c>
      <c r="Q52" s="28">
        <v>-1.3219067844568578E-2</v>
      </c>
      <c r="R52" s="28">
        <v>-1.2235951886601109E-2</v>
      </c>
      <c r="S52" s="28">
        <v>-1.046895271299288E-2</v>
      </c>
      <c r="T52" s="28">
        <v>-8.0760554717710063E-3</v>
      </c>
      <c r="U52" s="28">
        <v>-5.235629351598557E-3</v>
      </c>
      <c r="V52" s="28">
        <v>-2.086322576040803E-3</v>
      </c>
    </row>
    <row r="53" spans="1:22" x14ac:dyDescent="0.2">
      <c r="A53" s="9" t="s">
        <v>45</v>
      </c>
      <c r="B53" s="28">
        <v>-8.1637119842076403E-2</v>
      </c>
      <c r="C53" s="28">
        <v>-9.7969562158021814E-2</v>
      </c>
      <c r="D53" s="28">
        <v>-0.11430423854001519</v>
      </c>
      <c r="E53" s="28">
        <v>-0.1306340486028775</v>
      </c>
      <c r="F53" s="28">
        <v>-0.14697400463290708</v>
      </c>
      <c r="G53" s="28">
        <v>-0.16330379500812181</v>
      </c>
      <c r="H53" s="28">
        <v>-0.17964374884382875</v>
      </c>
      <c r="I53" s="28">
        <v>-0.19597984976301308</v>
      </c>
      <c r="J53" s="28">
        <v>-0.21231894953621877</v>
      </c>
      <c r="K53" s="28">
        <v>-0.22865788134916665</v>
      </c>
      <c r="L53" s="28">
        <v>-0.24499671773489459</v>
      </c>
      <c r="M53" s="28">
        <v>-0.26134364592676684</v>
      </c>
      <c r="N53" s="28">
        <v>-0.27768042449877012</v>
      </c>
      <c r="O53" s="28">
        <v>-0.29402671380318879</v>
      </c>
      <c r="P53" s="28">
        <v>-0.31036980122027885</v>
      </c>
      <c r="Q53" s="28">
        <v>-0.32671326794673966</v>
      </c>
      <c r="R53" s="28">
        <v>-0.34306122545072654</v>
      </c>
      <c r="S53" s="28">
        <v>-0.35940391016493684</v>
      </c>
      <c r="T53" s="28">
        <v>-0.37575355897460805</v>
      </c>
      <c r="U53" s="28">
        <v>-0.39209651898902736</v>
      </c>
      <c r="V53" s="28">
        <v>-0.40844641576245899</v>
      </c>
    </row>
    <row r="54" spans="1:22" x14ac:dyDescent="0.2">
      <c r="A54" s="9" t="s">
        <v>47</v>
      </c>
      <c r="B54" s="28">
        <v>8.6033259867698293E-3</v>
      </c>
      <c r="C54" s="28">
        <v>9.7488421194502368E-3</v>
      </c>
      <c r="D54" s="28">
        <v>1.0875556185978533E-2</v>
      </c>
      <c r="E54" s="28">
        <v>1.1903362956844837E-2</v>
      </c>
      <c r="F54" s="28">
        <v>1.2844155733484776E-2</v>
      </c>
      <c r="G54" s="28">
        <v>1.3701820008074996E-2</v>
      </c>
      <c r="H54" s="28">
        <v>1.4520384412754118E-2</v>
      </c>
      <c r="I54" s="28">
        <v>1.526287199931731E-2</v>
      </c>
      <c r="J54" s="28">
        <v>1.5978223310079597E-2</v>
      </c>
      <c r="K54" s="28">
        <v>1.6641591299231127E-2</v>
      </c>
      <c r="L54" s="28">
        <v>1.7253164441839941E-2</v>
      </c>
      <c r="M54" s="28">
        <v>1.785532231735083E-2</v>
      </c>
      <c r="N54" s="28">
        <v>1.8433800054124202E-2</v>
      </c>
      <c r="O54" s="28">
        <v>1.9005712042998585E-2</v>
      </c>
      <c r="P54" s="28">
        <v>1.9550855565708115E-2</v>
      </c>
      <c r="Q54" s="28">
        <v>2.0082366910298764E-2</v>
      </c>
      <c r="R54" s="28">
        <v>2.0614197055314698E-2</v>
      </c>
      <c r="S54" s="28">
        <v>2.1117399288008345E-2</v>
      </c>
      <c r="T54" s="28">
        <v>2.1626308999784575E-2</v>
      </c>
      <c r="U54" s="28">
        <v>2.212281995093408E-2</v>
      </c>
      <c r="V54" s="28">
        <v>2.262285774186595E-2</v>
      </c>
    </row>
    <row r="55" spans="1:22" x14ac:dyDescent="0.2">
      <c r="A55" s="9" t="s">
        <v>97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</row>
    <row r="56" spans="1:22" x14ac:dyDescent="0.2">
      <c r="A56" s="9" t="s">
        <v>49</v>
      </c>
      <c r="B56" s="28">
        <v>-3.6104583496808181E-2</v>
      </c>
      <c r="C56" s="28">
        <v>-4.7668794024571602E-2</v>
      </c>
      <c r="D56" s="28">
        <v>-6.0432973553629414E-2</v>
      </c>
      <c r="E56" s="28">
        <v>-7.2566398662668868E-2</v>
      </c>
      <c r="F56" s="28">
        <v>-8.327507959350812E-2</v>
      </c>
      <c r="G56" s="28">
        <v>-7.8199108105909895E-2</v>
      </c>
      <c r="H56" s="28">
        <v>-9.2387135046441179E-2</v>
      </c>
      <c r="I56" s="28">
        <v>-0.10516473669203759</v>
      </c>
      <c r="J56" s="28">
        <v>-0.11754753088274988</v>
      </c>
      <c r="K56" s="28">
        <v>-0.12855660707404684</v>
      </c>
      <c r="L56" s="28">
        <v>-0.13879599602807188</v>
      </c>
      <c r="M56" s="28">
        <v>-0.14785905558626958</v>
      </c>
      <c r="N56" s="28">
        <v>-0.15654183600587473</v>
      </c>
      <c r="O56" s="28">
        <v>-0.16443296085857162</v>
      </c>
      <c r="P56" s="28">
        <v>-0.17044604638530744</v>
      </c>
      <c r="Q56" s="28">
        <v>-0.17498475200933236</v>
      </c>
      <c r="R56" s="28">
        <v>-0.17860896870088258</v>
      </c>
      <c r="S56" s="28">
        <v>-0.18311893442132265</v>
      </c>
      <c r="T56" s="28">
        <v>-0.18799156258938193</v>
      </c>
      <c r="U56" s="28">
        <v>-0.19194131045020987</v>
      </c>
      <c r="V56" s="28">
        <v>-0.19586222962243302</v>
      </c>
    </row>
    <row r="57" spans="1:22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</row>
    <row r="58" spans="1:22" x14ac:dyDescent="0.2">
      <c r="A58" s="9" t="s">
        <v>17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</row>
    <row r="59" spans="1:22" x14ac:dyDescent="0.2">
      <c r="A59" s="9" t="s">
        <v>46</v>
      </c>
      <c r="B59" s="28">
        <v>-4.8435614355525E-2</v>
      </c>
      <c r="C59" s="28">
        <v>-5.8631905067021532E-2</v>
      </c>
      <c r="D59" s="28">
        <v>-6.748443547734867E-2</v>
      </c>
      <c r="E59" s="28">
        <v>-7.5396728910535088E-2</v>
      </c>
      <c r="F59" s="28">
        <v>-8.1607907926918022E-2</v>
      </c>
      <c r="G59" s="28">
        <v>-5.3020472212148811E-2</v>
      </c>
      <c r="H59" s="28">
        <v>-6.9503765226047079E-2</v>
      </c>
      <c r="I59" s="28">
        <v>-8.5367500532993523E-2</v>
      </c>
      <c r="J59" s="28">
        <v>-0.10076612016821532</v>
      </c>
      <c r="K59" s="28">
        <v>-0.11550560982083793</v>
      </c>
      <c r="L59" s="28">
        <v>-0.13035218130836251</v>
      </c>
      <c r="M59" s="28">
        <v>-0.14367279165290417</v>
      </c>
      <c r="N59" s="28">
        <v>-0.15630989825495009</v>
      </c>
      <c r="O59" s="28">
        <v>-0.16853148396206574</v>
      </c>
      <c r="P59" s="28">
        <v>-0.18007483278167563</v>
      </c>
      <c r="Q59" s="28">
        <v>-0.19194201144586276</v>
      </c>
      <c r="R59" s="28">
        <v>-0.20090640082357156</v>
      </c>
      <c r="S59" s="28">
        <v>-0.20968380702596567</v>
      </c>
      <c r="T59" s="28">
        <v>-0.2171583002431573</v>
      </c>
      <c r="U59" s="28">
        <v>-0.22577214225656853</v>
      </c>
      <c r="V59" s="28">
        <v>-0.23761815760644231</v>
      </c>
    </row>
    <row r="60" spans="1:22" x14ac:dyDescent="0.2">
      <c r="A60" s="9" t="s">
        <v>37</v>
      </c>
      <c r="B60" s="28">
        <v>-2.2337501682607804E-3</v>
      </c>
      <c r="C60" s="28">
        <v>-5.0010102497204277E-3</v>
      </c>
      <c r="D60" s="28">
        <v>-8.6918487237033198E-3</v>
      </c>
      <c r="E60" s="28">
        <v>-1.3206312202359596E-2</v>
      </c>
      <c r="F60" s="28">
        <v>-1.8196760325827736E-2</v>
      </c>
      <c r="G60" s="28">
        <v>-2.3138027684505975E-2</v>
      </c>
      <c r="H60" s="28">
        <v>-2.7487069001968054E-2</v>
      </c>
      <c r="I60" s="28">
        <v>-3.0822701512711208E-2</v>
      </c>
      <c r="J60" s="28">
        <v>-3.294597271572542E-2</v>
      </c>
      <c r="K60" s="28">
        <v>-3.144354183354045E-2</v>
      </c>
      <c r="L60" s="28">
        <v>-2.8913787261444286E-2</v>
      </c>
      <c r="M60" s="28">
        <v>-2.5504393391346612E-2</v>
      </c>
      <c r="N60" s="28">
        <v>-2.1490097169811335E-2</v>
      </c>
      <c r="O60" s="28">
        <v>-1.705118366214645E-2</v>
      </c>
      <c r="P60" s="28">
        <v>-1.2340662235748565E-2</v>
      </c>
      <c r="Q60" s="28">
        <v>-7.4687609586617885E-3</v>
      </c>
      <c r="R60" s="28">
        <v>-2.4565458809714816E-3</v>
      </c>
      <c r="S60" s="28">
        <v>2.5477235533054284E-3</v>
      </c>
      <c r="T60" s="28">
        <v>7.4977949737877496E-3</v>
      </c>
      <c r="U60" s="28">
        <v>1.2359104290134983E-2</v>
      </c>
      <c r="V60" s="28">
        <v>1.709676441197526E-2</v>
      </c>
    </row>
    <row r="61" spans="1:22" x14ac:dyDescent="0.2">
      <c r="A61" s="9" t="s">
        <v>45</v>
      </c>
      <c r="B61" s="28">
        <v>-3.9972048189719729E-2</v>
      </c>
      <c r="C61" s="28">
        <v>-4.7974868403338415E-2</v>
      </c>
      <c r="D61" s="28">
        <v>-5.5979383596315685E-2</v>
      </c>
      <c r="E61" s="28">
        <v>-6.3982835241906844E-2</v>
      </c>
      <c r="F61" s="28">
        <v>-7.1991964042871628E-2</v>
      </c>
      <c r="G61" s="28">
        <v>-8.000056697998803E-2</v>
      </c>
      <c r="H61" s="28">
        <v>-8.8010742972442518E-2</v>
      </c>
      <c r="I61" s="28">
        <v>-9.6022871432567256E-2</v>
      </c>
      <c r="J61" s="28">
        <v>-0.10403707023577866</v>
      </c>
      <c r="K61" s="28">
        <v>-0.11205204015813795</v>
      </c>
      <c r="L61" s="28">
        <v>-0.12007096071578573</v>
      </c>
      <c r="M61" s="28">
        <v>-0.12808858931740139</v>
      </c>
      <c r="N61" s="28">
        <v>-0.1361043522371046</v>
      </c>
      <c r="O61" s="28">
        <v>-0.14412288043171056</v>
      </c>
      <c r="P61" s="28">
        <v>-0.1521440159264944</v>
      </c>
      <c r="Q61" s="28">
        <v>-0.16016474974842121</v>
      </c>
      <c r="R61" s="28">
        <v>-0.1681868813616875</v>
      </c>
      <c r="S61" s="28">
        <v>-0.17620638555294446</v>
      </c>
      <c r="T61" s="28">
        <v>-0.18422865179249001</v>
      </c>
      <c r="U61" s="28">
        <v>-0.1922493143141363</v>
      </c>
      <c r="V61" s="28">
        <v>-0.20027553465087281</v>
      </c>
    </row>
    <row r="62" spans="1:22" x14ac:dyDescent="0.2">
      <c r="A62" s="9" t="s">
        <v>47</v>
      </c>
      <c r="B62" s="28">
        <v>9.9094627666182575E-3</v>
      </c>
      <c r="C62" s="28">
        <v>1.1343059410802317E-2</v>
      </c>
      <c r="D62" s="28">
        <v>1.2698461184915175E-2</v>
      </c>
      <c r="E62" s="28">
        <v>1.3910586118801917E-2</v>
      </c>
      <c r="F62" s="28">
        <v>1.495491086118805E-2</v>
      </c>
      <c r="G62" s="28">
        <v>1.5887437039849323E-2</v>
      </c>
      <c r="H62" s="28">
        <v>1.671847551108924E-2</v>
      </c>
      <c r="I62" s="28">
        <v>1.7424655925042835E-2</v>
      </c>
      <c r="J62" s="28">
        <v>1.8068626950550438E-2</v>
      </c>
      <c r="K62" s="28">
        <v>1.8629183419854443E-2</v>
      </c>
      <c r="L62" s="28">
        <v>1.9078447657685654E-2</v>
      </c>
      <c r="M62" s="28">
        <v>1.9508443890367329E-2</v>
      </c>
      <c r="N62" s="28">
        <v>1.9936069428579933E-2</v>
      </c>
      <c r="O62" s="28">
        <v>2.0307342441514133E-2</v>
      </c>
      <c r="P62" s="28">
        <v>2.0640017212598463E-2</v>
      </c>
      <c r="Q62" s="28">
        <v>2.094860465689204E-2</v>
      </c>
      <c r="R62" s="28">
        <v>2.1259129317586566E-2</v>
      </c>
      <c r="S62" s="28">
        <v>2.1568428022830495E-2</v>
      </c>
      <c r="T62" s="28">
        <v>2.1847475886638681E-2</v>
      </c>
      <c r="U62" s="28">
        <v>2.2151379601229398E-2</v>
      </c>
      <c r="V62" s="28">
        <v>2.2412551976655624E-2</v>
      </c>
    </row>
    <row r="63" spans="1:22" x14ac:dyDescent="0.2">
      <c r="A63" s="9" t="s">
        <v>97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</row>
    <row r="64" spans="1:22" x14ac:dyDescent="0.2">
      <c r="A64" s="9" t="s">
        <v>49</v>
      </c>
      <c r="B64" s="28">
        <v>-3.7251056194356522E-2</v>
      </c>
      <c r="C64" s="28">
        <v>-4.7299847238967387E-2</v>
      </c>
      <c r="D64" s="28">
        <v>-5.6881650769136829E-2</v>
      </c>
      <c r="E64" s="28">
        <v>-6.6026584379224332E-2</v>
      </c>
      <c r="F64" s="28">
        <v>-7.403893427770987E-2</v>
      </c>
      <c r="G64" s="28">
        <v>-6.1238560426236197E-2</v>
      </c>
      <c r="H64" s="28">
        <v>-7.4538737398493829E-2</v>
      </c>
      <c r="I64" s="28">
        <v>-8.667641985385735E-2</v>
      </c>
      <c r="J64" s="28">
        <v>-9.7991962041100639E-2</v>
      </c>
      <c r="K64" s="28">
        <v>-0.10778111675372164</v>
      </c>
      <c r="L64" s="28">
        <v>-0.11712530059402693</v>
      </c>
      <c r="M64" s="28">
        <v>-0.12497378629927389</v>
      </c>
      <c r="N64" s="28">
        <v>-0.13212559517011388</v>
      </c>
      <c r="O64" s="28">
        <v>-0.13865588059039366</v>
      </c>
      <c r="P64" s="28">
        <v>-0.14373499391747643</v>
      </c>
      <c r="Q64" s="28">
        <v>-0.14875607934910112</v>
      </c>
      <c r="R64" s="28">
        <v>-0.15218211017532582</v>
      </c>
      <c r="S64" s="28">
        <v>-0.15664663893498376</v>
      </c>
      <c r="T64" s="28">
        <v>-0.16083207051119758</v>
      </c>
      <c r="U64" s="28">
        <v>-0.16543577623351011</v>
      </c>
      <c r="V64" s="28">
        <v>-0.17058371427666794</v>
      </c>
    </row>
    <row r="65" spans="1:22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</row>
    <row r="66" spans="1:22" x14ac:dyDescent="0.2">
      <c r="A66" s="9" t="s">
        <v>14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</row>
    <row r="67" spans="1:22" x14ac:dyDescent="0.2">
      <c r="A67" s="9" t="s">
        <v>46</v>
      </c>
      <c r="B67" s="28">
        <v>-1.2464920024619817E-2</v>
      </c>
      <c r="C67" s="28">
        <v>-1.3719745937529946E-2</v>
      </c>
      <c r="D67" s="28">
        <v>-1.3642490814443348E-2</v>
      </c>
      <c r="E67" s="28">
        <v>-1.3739320230386541E-2</v>
      </c>
      <c r="F67" s="28">
        <v>-1.2504560519165264E-2</v>
      </c>
      <c r="G67" s="28">
        <v>1.3980177197691101E-2</v>
      </c>
      <c r="H67" s="28">
        <v>6.7591096781678302E-3</v>
      </c>
      <c r="I67" s="28">
        <v>-9.021815285991221E-4</v>
      </c>
      <c r="J67" s="28">
        <v>-7.0908829480239161E-3</v>
      </c>
      <c r="K67" s="28">
        <v>-1.2850485718446571E-2</v>
      </c>
      <c r="L67" s="28">
        <v>-1.803862477111209E-2</v>
      </c>
      <c r="M67" s="28">
        <v>-2.2658527036901764E-2</v>
      </c>
      <c r="N67" s="28">
        <v>-2.7813230833774905E-2</v>
      </c>
      <c r="O67" s="28">
        <v>-3.1529853900816016E-2</v>
      </c>
      <c r="P67" s="28">
        <v>-3.5824205762796192E-2</v>
      </c>
      <c r="Q67" s="28">
        <v>-3.8785625918283939E-2</v>
      </c>
      <c r="R67" s="28">
        <v>-4.0815294200955914E-2</v>
      </c>
      <c r="S67" s="28">
        <v>-4.3484695780434568E-2</v>
      </c>
      <c r="T67" s="28">
        <v>-4.4756749538405242E-2</v>
      </c>
      <c r="U67" s="28">
        <v>-4.6693423204700178E-2</v>
      </c>
      <c r="V67" s="28">
        <v>-5.1883204284577891E-2</v>
      </c>
    </row>
    <row r="68" spans="1:22" x14ac:dyDescent="0.2">
      <c r="A68" s="9" t="s">
        <v>37</v>
      </c>
      <c r="B68" s="28">
        <v>3.4584625228406621E-3</v>
      </c>
      <c r="C68" s="28">
        <v>3.801428814839376E-3</v>
      </c>
      <c r="D68" s="28">
        <v>4.038524310671969E-3</v>
      </c>
      <c r="E68" s="28">
        <v>4.1357007432956446E-3</v>
      </c>
      <c r="F68" s="28">
        <v>3.9928336022771703E-3</v>
      </c>
      <c r="G68" s="28">
        <v>3.5115102398368529E-3</v>
      </c>
      <c r="H68" s="28">
        <v>2.5868683234564899E-3</v>
      </c>
      <c r="I68" s="28">
        <v>1.142899526287445E-3</v>
      </c>
      <c r="J68" s="28">
        <v>-9.1253141683759066E-4</v>
      </c>
      <c r="K68" s="28">
        <v>-1.2345880644000209E-3</v>
      </c>
      <c r="L68" s="28">
        <v>-2.1395858071752887E-3</v>
      </c>
      <c r="M68" s="28">
        <v>-3.4834614776972743E-3</v>
      </c>
      <c r="N68" s="28">
        <v>-5.1180708519662369E-3</v>
      </c>
      <c r="O68" s="28">
        <v>-6.8658870657442982E-3</v>
      </c>
      <c r="P68" s="28">
        <v>-8.5074505409774986E-3</v>
      </c>
      <c r="Q68" s="28">
        <v>-9.8412593314098021E-3</v>
      </c>
      <c r="R68" s="28">
        <v>-1.0634523375338125E-2</v>
      </c>
      <c r="S68" s="28">
        <v>-1.0739930937929352E-2</v>
      </c>
      <c r="T68" s="28">
        <v>-1.0113598507355003E-2</v>
      </c>
      <c r="U68" s="28">
        <v>-8.7987024110042604E-3</v>
      </c>
      <c r="V68" s="28">
        <v>-6.8801941790668994E-3</v>
      </c>
    </row>
    <row r="69" spans="1:22" x14ac:dyDescent="0.2">
      <c r="A69" s="9" t="s">
        <v>45</v>
      </c>
      <c r="B69" s="28">
        <v>-2.9679791906497252E-4</v>
      </c>
      <c r="C69" s="28">
        <v>-4.1111917472058408E-4</v>
      </c>
      <c r="D69" s="28">
        <v>-5.1386929788084404E-4</v>
      </c>
      <c r="E69" s="28">
        <v>-6.1338543802612105E-4</v>
      </c>
      <c r="F69" s="28">
        <v>-7.500421558541033E-4</v>
      </c>
      <c r="G69" s="28">
        <v>-0.10740556247946302</v>
      </c>
      <c r="H69" s="28">
        <v>-0.11815955210377292</v>
      </c>
      <c r="I69" s="28">
        <v>-0.12891564757136773</v>
      </c>
      <c r="J69" s="28">
        <v>-0.13967281883067945</v>
      </c>
      <c r="K69" s="28">
        <v>-0.15043557804238109</v>
      </c>
      <c r="L69" s="28">
        <v>-0.16119950332800947</v>
      </c>
      <c r="M69" s="28">
        <v>-0.17196024301165805</v>
      </c>
      <c r="N69" s="28">
        <v>-0.1827282167641745</v>
      </c>
      <c r="O69" s="28">
        <v>-0.19349059968582918</v>
      </c>
      <c r="P69" s="28">
        <v>-0.20426071190164946</v>
      </c>
      <c r="Q69" s="28">
        <v>-0.21502936091056271</v>
      </c>
      <c r="R69" s="28">
        <v>-0.22579150950103655</v>
      </c>
      <c r="S69" s="28">
        <v>-0.23656471973591373</v>
      </c>
      <c r="T69" s="28">
        <v>-0.24733812857707285</v>
      </c>
      <c r="U69" s="28">
        <v>-0.25810235036016432</v>
      </c>
      <c r="V69" s="28">
        <v>-0.26887546515210742</v>
      </c>
    </row>
    <row r="70" spans="1:22" x14ac:dyDescent="0.2">
      <c r="A70" s="9" t="s">
        <v>47</v>
      </c>
      <c r="B70" s="28">
        <v>8.7778128957417961E-3</v>
      </c>
      <c r="C70" s="28">
        <v>9.9248301272280536E-3</v>
      </c>
      <c r="D70" s="28">
        <v>1.1020960210081726E-2</v>
      </c>
      <c r="E70" s="28">
        <v>1.2011734018957047E-2</v>
      </c>
      <c r="F70" s="28">
        <v>1.2883205167371783E-2</v>
      </c>
      <c r="G70" s="28">
        <v>1.3643271327940769E-2</v>
      </c>
      <c r="H70" s="28">
        <v>1.4352444258338556E-2</v>
      </c>
      <c r="I70" s="28">
        <v>1.4945895560096819E-2</v>
      </c>
      <c r="J70" s="28">
        <v>1.5529800024813228E-2</v>
      </c>
      <c r="K70" s="28">
        <v>1.6022012715693659E-2</v>
      </c>
      <c r="L70" s="28">
        <v>1.6453096073635359E-2</v>
      </c>
      <c r="M70" s="28">
        <v>1.6831559715063713E-2</v>
      </c>
      <c r="N70" s="28">
        <v>1.72128045670756E-2</v>
      </c>
      <c r="O70" s="28">
        <v>1.7589384867644064E-2</v>
      </c>
      <c r="P70" s="28">
        <v>1.7930847779489795E-2</v>
      </c>
      <c r="Q70" s="28">
        <v>1.8253544031120943E-2</v>
      </c>
      <c r="R70" s="28">
        <v>1.8581822067190404E-2</v>
      </c>
      <c r="S70" s="28">
        <v>1.8824400571092411E-2</v>
      </c>
      <c r="T70" s="28">
        <v>1.9125766614156242E-2</v>
      </c>
      <c r="U70" s="28">
        <v>1.9414910057062976E-2</v>
      </c>
      <c r="V70" s="28">
        <v>1.9760915247434629E-2</v>
      </c>
    </row>
    <row r="71" spans="1:22" x14ac:dyDescent="0.2">
      <c r="A71" s="9" t="s">
        <v>97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</row>
    <row r="72" spans="1:22" x14ac:dyDescent="0.2">
      <c r="A72" s="9" t="s">
        <v>49</v>
      </c>
      <c r="B72" s="28">
        <v>-1.2997376982178399E-2</v>
      </c>
      <c r="C72" s="28">
        <v>-1.9339870908204E-2</v>
      </c>
      <c r="D72" s="28">
        <v>-2.6233526015508702E-2</v>
      </c>
      <c r="E72" s="28">
        <v>-3.3309752757801743E-2</v>
      </c>
      <c r="F72" s="28">
        <v>-3.9366034451547897E-2</v>
      </c>
      <c r="G72" s="28">
        <v>-4.5671992460080683E-2</v>
      </c>
      <c r="H72" s="28">
        <v>-5.551297844901916E-2</v>
      </c>
      <c r="I72" s="28">
        <v>-6.4432254164469072E-2</v>
      </c>
      <c r="J72" s="28">
        <v>-7.2228167666039567E-2</v>
      </c>
      <c r="K72" s="28">
        <v>-7.844773010132626E-2</v>
      </c>
      <c r="L72" s="28">
        <v>-8.4146061825946805E-2</v>
      </c>
      <c r="M72" s="28">
        <v>-8.8963274268838308E-2</v>
      </c>
      <c r="N72" s="28">
        <v>-9.3839845057774221E-2</v>
      </c>
      <c r="O72" s="28">
        <v>-9.7792905922523377E-2</v>
      </c>
      <c r="P72" s="28">
        <v>-0.10048706469083529</v>
      </c>
      <c r="Q72" s="28">
        <v>-0.10207974668386322</v>
      </c>
      <c r="R72" s="28">
        <v>-0.10319013279075973</v>
      </c>
      <c r="S72" s="28">
        <v>-0.10551104377395354</v>
      </c>
      <c r="T72" s="28">
        <v>-0.10761717005916763</v>
      </c>
      <c r="U72" s="28">
        <v>-0.10966388223620693</v>
      </c>
      <c r="V72" s="28">
        <v>-0.11171720125231566</v>
      </c>
    </row>
    <row r="73" spans="1:22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</row>
    <row r="74" spans="1:22" x14ac:dyDescent="0.2">
      <c r="A74" s="9" t="s">
        <v>22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</row>
    <row r="75" spans="1:22" x14ac:dyDescent="0.2">
      <c r="A75" s="9" t="s">
        <v>46</v>
      </c>
      <c r="B75" s="28">
        <v>1.4344405059041812E-2</v>
      </c>
      <c r="C75" s="28">
        <v>1.753905328249096E-2</v>
      </c>
      <c r="D75" s="28">
        <v>2.2929077416501166E-2</v>
      </c>
      <c r="E75" s="28">
        <v>2.8400813703389677E-2</v>
      </c>
      <c r="F75" s="28">
        <v>3.4697015033137005E-2</v>
      </c>
      <c r="G75" s="28">
        <v>5.1232208609371888E-2</v>
      </c>
      <c r="H75" s="28">
        <v>4.9227974235844116E-2</v>
      </c>
      <c r="I75" s="28">
        <v>4.7830704028382909E-2</v>
      </c>
      <c r="J75" s="28">
        <v>4.8357185106098932E-2</v>
      </c>
      <c r="K75" s="28">
        <v>4.7328747708648707E-2</v>
      </c>
      <c r="L75" s="28">
        <v>4.3653712463697009E-2</v>
      </c>
      <c r="M75" s="28">
        <v>4.4849514785252627E-2</v>
      </c>
      <c r="N75" s="28">
        <v>4.5582717632665179E-2</v>
      </c>
      <c r="O75" s="28">
        <v>4.4567040070932207E-2</v>
      </c>
      <c r="P75" s="28">
        <v>4.5441413586512512E-2</v>
      </c>
      <c r="Q75" s="28">
        <v>4.6981842110753645E-2</v>
      </c>
      <c r="R75" s="28">
        <v>5.6116165040903873E-2</v>
      </c>
      <c r="S75" s="28">
        <v>6.0172549419448308E-2</v>
      </c>
      <c r="T75" s="28">
        <v>6.5236304634681108E-2</v>
      </c>
      <c r="U75" s="28">
        <v>6.9787075502440843E-2</v>
      </c>
      <c r="V75" s="28">
        <v>7.1569338900263527E-2</v>
      </c>
    </row>
    <row r="76" spans="1:22" x14ac:dyDescent="0.2">
      <c r="A76" s="9" t="s">
        <v>37</v>
      </c>
      <c r="B76" s="28">
        <v>3.4316368426573957E-3</v>
      </c>
      <c r="C76" s="28">
        <v>3.744879466085899E-3</v>
      </c>
      <c r="D76" s="28">
        <v>3.9339973195357588E-3</v>
      </c>
      <c r="E76" s="28">
        <v>3.9275117861124025E-3</v>
      </c>
      <c r="F76" s="28">
        <v>3.6444643427067411E-3</v>
      </c>
      <c r="G76" s="28">
        <v>2.9703183559512481E-3</v>
      </c>
      <c r="H76" s="28">
        <v>1.7542151947489131E-3</v>
      </c>
      <c r="I76" s="28">
        <v>-8.0483093026442732E-5</v>
      </c>
      <c r="J76" s="28">
        <v>-2.6329628295782472E-3</v>
      </c>
      <c r="K76" s="28">
        <v>-3.5621302989800249E-3</v>
      </c>
      <c r="L76" s="28">
        <v>-5.2003649024976216E-3</v>
      </c>
      <c r="M76" s="28">
        <v>-7.3957783727678344E-3</v>
      </c>
      <c r="N76" s="28">
        <v>-9.986703126571685E-3</v>
      </c>
      <c r="O76" s="28">
        <v>-1.2771430605505745E-2</v>
      </c>
      <c r="P76" s="28">
        <v>-1.5517257469430898E-2</v>
      </c>
      <c r="Q76" s="28">
        <v>-1.792368301409223E-2</v>
      </c>
      <c r="R76" s="28">
        <v>-1.9685225589408453E-2</v>
      </c>
      <c r="S76" s="28">
        <v>-2.0632941292300738E-2</v>
      </c>
      <c r="T76" s="28">
        <v>-2.0653939383267525E-2</v>
      </c>
      <c r="U76" s="28">
        <v>-1.9800985145751633E-2</v>
      </c>
      <c r="V76" s="28">
        <v>-1.8156312384290507E-2</v>
      </c>
    </row>
    <row r="77" spans="1:22" x14ac:dyDescent="0.2">
      <c r="A77" s="9" t="s">
        <v>45</v>
      </c>
      <c r="B77" s="28">
        <v>-4.7903582071354811E-2</v>
      </c>
      <c r="C77" s="28">
        <v>-5.7488317098325255E-2</v>
      </c>
      <c r="D77" s="28">
        <v>-6.7072811922960357E-2</v>
      </c>
      <c r="E77" s="28">
        <v>-7.6660817659077229E-2</v>
      </c>
      <c r="F77" s="28">
        <v>-8.6246972195155022E-2</v>
      </c>
      <c r="G77" s="28">
        <v>-9.5834852390443356E-2</v>
      </c>
      <c r="H77" s="28">
        <v>-0.1054256748745739</v>
      </c>
      <c r="I77" s="28">
        <v>-0.11501438362256035</v>
      </c>
      <c r="J77" s="28">
        <v>-0.12460613661842111</v>
      </c>
      <c r="K77" s="28">
        <v>-0.13419575488788035</v>
      </c>
      <c r="L77" s="28">
        <v>-0.1437903228147113</v>
      </c>
      <c r="M77" s="28">
        <v>-0.15338012466647946</v>
      </c>
      <c r="N77" s="28">
        <v>-0.16297512862651495</v>
      </c>
      <c r="O77" s="28">
        <v>-0.17256849210909642</v>
      </c>
      <c r="P77" s="28">
        <v>-0.18216070744843707</v>
      </c>
      <c r="Q77" s="28">
        <v>-0.19175745695914378</v>
      </c>
      <c r="R77" s="28">
        <v>-0.20135107692614052</v>
      </c>
      <c r="S77" s="28">
        <v>-0.21094719042970825</v>
      </c>
      <c r="T77" s="28">
        <v>-0.22054126425587806</v>
      </c>
      <c r="U77" s="28">
        <v>-0.23013597129981173</v>
      </c>
      <c r="V77" s="28">
        <v>-0.23973241088382305</v>
      </c>
    </row>
    <row r="78" spans="1:22" x14ac:dyDescent="0.2">
      <c r="A78" s="9" t="s">
        <v>47</v>
      </c>
      <c r="B78" s="28">
        <v>6.9109359098259229E-3</v>
      </c>
      <c r="C78" s="28">
        <v>7.7940528564218363E-3</v>
      </c>
      <c r="D78" s="28">
        <v>8.6142795989186168E-3</v>
      </c>
      <c r="E78" s="28">
        <v>9.3489782966296835E-3</v>
      </c>
      <c r="F78" s="28">
        <v>9.991464238121606E-3</v>
      </c>
      <c r="G78" s="28">
        <v>1.0579954137233248E-2</v>
      </c>
      <c r="H78" s="28">
        <v>1.1106116024809572E-2</v>
      </c>
      <c r="I78" s="28">
        <v>1.1562025764974622E-2</v>
      </c>
      <c r="J78" s="28">
        <v>1.1986552534886459E-2</v>
      </c>
      <c r="K78" s="28">
        <v>1.2345123288905337E-2</v>
      </c>
      <c r="L78" s="28">
        <v>1.2664712609526887E-2</v>
      </c>
      <c r="M78" s="28">
        <v>1.2971398156601283E-2</v>
      </c>
      <c r="N78" s="28">
        <v>1.3250062654366701E-2</v>
      </c>
      <c r="O78" s="28">
        <v>1.3527341850160452E-2</v>
      </c>
      <c r="P78" s="28">
        <v>1.3775248270988751E-2</v>
      </c>
      <c r="Q78" s="28">
        <v>1.4018598150002613E-2</v>
      </c>
      <c r="R78" s="28">
        <v>1.4260292733104245E-2</v>
      </c>
      <c r="S78" s="28">
        <v>1.4465612163967315E-2</v>
      </c>
      <c r="T78" s="28">
        <v>1.4689959286450173E-2</v>
      </c>
      <c r="U78" s="28">
        <v>1.4919720992326404E-2</v>
      </c>
      <c r="V78" s="28">
        <v>1.5140918411229099E-2</v>
      </c>
    </row>
    <row r="79" spans="1:22" x14ac:dyDescent="0.2">
      <c r="A79" s="9" t="s">
        <v>97</v>
      </c>
      <c r="B79" s="28">
        <v>0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</row>
    <row r="80" spans="1:22" x14ac:dyDescent="0.2">
      <c r="A80" s="9" t="s">
        <v>49</v>
      </c>
      <c r="B80" s="28">
        <v>-1.5677475730936967E-2</v>
      </c>
      <c r="C80" s="28">
        <v>-2.0200479124362007E-2</v>
      </c>
      <c r="D80" s="28">
        <v>-2.542997632505389E-2</v>
      </c>
      <c r="E80" s="28">
        <v>-3.125353505185989E-2</v>
      </c>
      <c r="F80" s="28">
        <v>-3.7492410175525077E-2</v>
      </c>
      <c r="G80" s="28">
        <v>-4.083608554677727E-2</v>
      </c>
      <c r="H80" s="28">
        <v>-4.9540294919909432E-2</v>
      </c>
      <c r="I80" s="28">
        <v>-5.822199154948416E-2</v>
      </c>
      <c r="J80" s="28">
        <v>-6.7009368417269538E-2</v>
      </c>
      <c r="K80" s="28">
        <v>-7.5535100895605889E-2</v>
      </c>
      <c r="L80" s="28">
        <v>-8.5165206575209942E-2</v>
      </c>
      <c r="M80" s="28">
        <v>-9.340562602358693E-2</v>
      </c>
      <c r="N80" s="28">
        <v>-0.10244432462732057</v>
      </c>
      <c r="O80" s="28">
        <v>-0.11190295755192886</v>
      </c>
      <c r="P80" s="28">
        <v>-0.11870236186452154</v>
      </c>
      <c r="Q80" s="28">
        <v>-0.12466409807505981</v>
      </c>
      <c r="R80" s="28">
        <v>-0.12896432292147494</v>
      </c>
      <c r="S80" s="28">
        <v>-0.13598524933845316</v>
      </c>
      <c r="T80" s="28">
        <v>-0.14319011920519295</v>
      </c>
      <c r="U80" s="28">
        <v>-0.15035195372547458</v>
      </c>
      <c r="V80" s="28">
        <v>-0.15589453633345385</v>
      </c>
    </row>
    <row r="81" spans="1:23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</row>
    <row r="82" spans="1:23" x14ac:dyDescent="0.2">
      <c r="A82" s="9" t="s">
        <v>35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</row>
    <row r="83" spans="1:23" x14ac:dyDescent="0.2">
      <c r="A83" s="9" t="s">
        <v>46</v>
      </c>
      <c r="B83" s="28">
        <v>-0.19065287037883608</v>
      </c>
      <c r="C83" s="28">
        <v>-0.24895907012779445</v>
      </c>
      <c r="D83" s="28">
        <v>-0.30534078212444377</v>
      </c>
      <c r="E83" s="28">
        <v>-0.35971713579995235</v>
      </c>
      <c r="F83" s="28">
        <v>-0.40335095041588537</v>
      </c>
      <c r="G83" s="28">
        <v>-0.43379930602023975</v>
      </c>
      <c r="H83" s="28">
        <v>-0.49594790082682921</v>
      </c>
      <c r="I83" s="28">
        <v>-0.54757029220570286</v>
      </c>
      <c r="J83" s="28">
        <v>-0.60730446115565517</v>
      </c>
      <c r="K83" s="28">
        <v>-0.65781294124990075</v>
      </c>
      <c r="L83" s="28">
        <v>-0.71519098337570541</v>
      </c>
      <c r="M83" s="28">
        <v>-0.75818718993155987</v>
      </c>
      <c r="N83" s="28">
        <v>-0.80809325114807684</v>
      </c>
      <c r="O83" s="28">
        <v>-0.85096640174868221</v>
      </c>
      <c r="P83" s="28">
        <v>-0.89886962411980309</v>
      </c>
      <c r="Q83" s="28">
        <v>-0.93800980127120692</v>
      </c>
      <c r="R83" s="28">
        <v>-0.96300422301949906</v>
      </c>
      <c r="S83" s="28">
        <v>-0.97230453020896035</v>
      </c>
      <c r="T83" s="28">
        <v>-0.99910500449604756</v>
      </c>
      <c r="U83" s="28">
        <v>-1.0221770070987506</v>
      </c>
      <c r="V83" s="28">
        <v>-1.0526220390517738</v>
      </c>
    </row>
    <row r="84" spans="1:23" x14ac:dyDescent="0.2">
      <c r="A84" s="9" t="s">
        <v>37</v>
      </c>
      <c r="B84" s="28">
        <v>3.4072687491809748E-3</v>
      </c>
      <c r="C84" s="28">
        <v>3.6744301919155687E-3</v>
      </c>
      <c r="D84" s="28">
        <v>3.7910596957945594E-3</v>
      </c>
      <c r="E84" s="28">
        <v>3.6725854109129377E-3</v>
      </c>
      <c r="F84" s="28">
        <v>3.2120411317270365E-3</v>
      </c>
      <c r="G84" s="28">
        <v>2.2840249028172987E-3</v>
      </c>
      <c r="H84" s="28">
        <v>7.1197738712951261E-4</v>
      </c>
      <c r="I84" s="28">
        <v>-1.6230592341564512E-3</v>
      </c>
      <c r="J84" s="28">
        <v>-4.8108678270023207E-3</v>
      </c>
      <c r="K84" s="28">
        <v>-6.5714428661619055E-3</v>
      </c>
      <c r="L84" s="28">
        <v>-9.2181192354889533E-3</v>
      </c>
      <c r="M84" s="28">
        <v>-1.261492222567414E-2</v>
      </c>
      <c r="N84" s="28">
        <v>-1.6607056558513029E-2</v>
      </c>
      <c r="O84" s="28">
        <v>-2.0968572911623299E-2</v>
      </c>
      <c r="P84" s="28">
        <v>-2.5382848128662316E-2</v>
      </c>
      <c r="Q84" s="28">
        <v>-2.9438190612972582E-2</v>
      </c>
      <c r="R84" s="28">
        <v>-3.2665375174629876E-2</v>
      </c>
      <c r="S84" s="28">
        <v>-3.4776888151466782E-2</v>
      </c>
      <c r="T84" s="28">
        <v>-3.5627803107471559E-2</v>
      </c>
      <c r="U84" s="28">
        <v>-3.522226388835805E-2</v>
      </c>
      <c r="V84" s="28">
        <v>-3.3711955474992839E-2</v>
      </c>
    </row>
    <row r="85" spans="1:23" x14ac:dyDescent="0.2">
      <c r="A85" s="9" t="s">
        <v>45</v>
      </c>
      <c r="B85" s="28">
        <v>-1.2186910863064409E-2</v>
      </c>
      <c r="C85" s="28">
        <v>-1.4648448843155486E-2</v>
      </c>
      <c r="D85" s="28">
        <v>-1.7097237450681049E-2</v>
      </c>
      <c r="E85" s="28">
        <v>-1.9533252407712014E-2</v>
      </c>
      <c r="F85" s="28">
        <v>-2.2008318684266979E-2</v>
      </c>
      <c r="G85" s="28">
        <v>-2.442873182943214E-2</v>
      </c>
      <c r="H85" s="28">
        <v>-2.6878988157929478E-2</v>
      </c>
      <c r="I85" s="28">
        <v>-2.9347162824681861E-2</v>
      </c>
      <c r="J85" s="28">
        <v>-3.181782617267026E-2</v>
      </c>
      <c r="K85" s="28">
        <v>-3.4280102379012967E-2</v>
      </c>
      <c r="L85" s="28">
        <v>-3.6749151959523205E-2</v>
      </c>
      <c r="M85" s="28">
        <v>-3.9223681667986274E-2</v>
      </c>
      <c r="N85" s="28">
        <v>-4.1689643746117645E-2</v>
      </c>
      <c r="O85" s="28">
        <v>-4.417097847713318E-2</v>
      </c>
      <c r="P85" s="28">
        <v>-4.6637042231566617E-2</v>
      </c>
      <c r="Q85" s="28">
        <v>-4.9108164715305332E-2</v>
      </c>
      <c r="R85" s="28">
        <v>-5.1579887037545423E-2</v>
      </c>
      <c r="S85" s="28">
        <v>-5.4055519723398768E-2</v>
      </c>
      <c r="T85" s="28">
        <v>-5.6531362500674281E-2</v>
      </c>
      <c r="U85" s="28">
        <v>-5.9002636482989701E-2</v>
      </c>
      <c r="V85" s="28">
        <v>-6.1486626518495971E-2</v>
      </c>
    </row>
    <row r="86" spans="1:23" x14ac:dyDescent="0.2">
      <c r="A86" s="9" t="s">
        <v>47</v>
      </c>
      <c r="B86" s="28">
        <v>5.960477713897165E-3</v>
      </c>
      <c r="C86" s="28">
        <v>6.4524100350952761E-3</v>
      </c>
      <c r="D86" s="28">
        <v>6.941867344650356E-3</v>
      </c>
      <c r="E86" s="28">
        <v>7.3658352446869463E-3</v>
      </c>
      <c r="F86" s="28">
        <v>8.0783268344998532E-3</v>
      </c>
      <c r="G86" s="28">
        <v>8.3729427623879717E-3</v>
      </c>
      <c r="H86" s="28">
        <v>8.6568731290530051E-3</v>
      </c>
      <c r="I86" s="28">
        <v>8.8788504908452522E-3</v>
      </c>
      <c r="J86" s="28">
        <v>9.3696674698485055E-3</v>
      </c>
      <c r="K86" s="28">
        <v>9.5420862832858288E-3</v>
      </c>
      <c r="L86" s="28">
        <v>9.6886468611506477E-3</v>
      </c>
      <c r="M86" s="28">
        <v>1.0049898824599559E-2</v>
      </c>
      <c r="N86" s="28">
        <v>1.0182040320249799E-2</v>
      </c>
      <c r="O86" s="28">
        <v>1.032708651529479E-2</v>
      </c>
      <c r="P86" s="28">
        <v>1.062111928693003E-2</v>
      </c>
      <c r="Q86" s="28">
        <v>1.0749378751311702E-2</v>
      </c>
      <c r="R86" s="28">
        <v>1.0887187094817237E-2</v>
      </c>
      <c r="S86" s="28">
        <v>1.1021095956727945E-2</v>
      </c>
      <c r="T86" s="28">
        <v>1.127935687125586E-2</v>
      </c>
      <c r="U86" s="28">
        <v>1.142124336367149E-2</v>
      </c>
      <c r="V86" s="28">
        <v>1.1577777559046874E-2</v>
      </c>
    </row>
    <row r="87" spans="1:23" x14ac:dyDescent="0.2">
      <c r="A87" s="9" t="s">
        <v>97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</row>
    <row r="88" spans="1:23" x14ac:dyDescent="0.2">
      <c r="A88" s="9" t="s">
        <v>49</v>
      </c>
      <c r="B88" s="28">
        <v>-2.4763372942868411E-2</v>
      </c>
      <c r="C88" s="28">
        <v>-3.9481598447948713E-2</v>
      </c>
      <c r="D88" s="28">
        <v>-5.5663768264402454E-2</v>
      </c>
      <c r="E88" s="28">
        <v>-7.1902590787621817E-2</v>
      </c>
      <c r="F88" s="28">
        <v>-8.5687140697360484E-2</v>
      </c>
      <c r="G88" s="28">
        <v>-9.6611033936909813E-2</v>
      </c>
      <c r="H88" s="28">
        <v>-0.10924779655687283</v>
      </c>
      <c r="I88" s="28">
        <v>-0.11875226319265475</v>
      </c>
      <c r="J88" s="28">
        <v>-0.12743875213729247</v>
      </c>
      <c r="K88" s="28">
        <v>-0.13355133593381627</v>
      </c>
      <c r="L88" s="28">
        <v>-0.14016472113557024</v>
      </c>
      <c r="M88" s="28">
        <v>-0.14276909117188363</v>
      </c>
      <c r="N88" s="28">
        <v>-0.14723441171216764</v>
      </c>
      <c r="O88" s="28">
        <v>-0.15038871164160403</v>
      </c>
      <c r="P88" s="28">
        <v>-0.15043800635827168</v>
      </c>
      <c r="Q88" s="28">
        <v>-0.14994055469132855</v>
      </c>
      <c r="R88" s="28">
        <v>-0.14644442790541762</v>
      </c>
      <c r="S88" s="28">
        <v>-0.14393699060913268</v>
      </c>
      <c r="T88" s="28">
        <v>-0.14311050354398111</v>
      </c>
      <c r="U88" s="28">
        <v>-0.14276897439009753</v>
      </c>
      <c r="V88" s="28">
        <v>-0.14199583957273865</v>
      </c>
    </row>
    <row r="89" spans="1:23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</row>
    <row r="90" spans="1:23" x14ac:dyDescent="0.2">
      <c r="A90" s="9" t="s">
        <v>36</v>
      </c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</row>
    <row r="91" spans="1:23" x14ac:dyDescent="0.2">
      <c r="A91" s="9" t="s">
        <v>46</v>
      </c>
      <c r="B91" s="28">
        <v>-0.12349906489645157</v>
      </c>
      <c r="C91" s="28">
        <v>-0.15802266678841492</v>
      </c>
      <c r="D91" s="28">
        <v>-0.19733930378629147</v>
      </c>
      <c r="E91" s="28">
        <v>-0.23519522060834908</v>
      </c>
      <c r="F91" s="28">
        <v>-0.26414868877054726</v>
      </c>
      <c r="G91" s="28">
        <v>-0.28214133082146753</v>
      </c>
      <c r="H91" s="28">
        <v>-0.32044280155972965</v>
      </c>
      <c r="I91" s="28">
        <v>-0.36454403653634571</v>
      </c>
      <c r="J91" s="28">
        <v>-0.40107027230606757</v>
      </c>
      <c r="K91" s="28">
        <v>-0.43675352409735979</v>
      </c>
      <c r="L91" s="28">
        <v>-0.4781602182650152</v>
      </c>
      <c r="M91" s="28">
        <v>-0.50937431682678957</v>
      </c>
      <c r="N91" s="28">
        <v>-0.5452732101153196</v>
      </c>
      <c r="O91" s="28">
        <v>-0.57381049889558866</v>
      </c>
      <c r="P91" s="28">
        <v>-0.60152408761795051</v>
      </c>
      <c r="Q91" s="28">
        <v>-0.63655279121415032</v>
      </c>
      <c r="R91" s="28">
        <v>-0.64766878754220747</v>
      </c>
      <c r="S91" s="28">
        <v>-0.65959312011544768</v>
      </c>
      <c r="T91" s="28">
        <v>-0.67981973134989226</v>
      </c>
      <c r="U91" s="28">
        <v>-0.69248991953107331</v>
      </c>
      <c r="V91" s="28">
        <v>-0.71504558297299559</v>
      </c>
    </row>
    <row r="92" spans="1:23" x14ac:dyDescent="0.2">
      <c r="A92" s="9" t="s">
        <v>37</v>
      </c>
      <c r="B92" s="28">
        <v>3.5884630378081605E-4</v>
      </c>
      <c r="C92" s="28">
        <v>-1.1298127690205238E-4</v>
      </c>
      <c r="D92" s="28">
        <v>-6.083854730612574E-4</v>
      </c>
      <c r="E92" s="28">
        <v>-1.1628962399038067E-3</v>
      </c>
      <c r="F92" s="28">
        <v>-1.8338273092640214E-3</v>
      </c>
      <c r="G92" s="28">
        <v>-2.6382325989356679E-3</v>
      </c>
      <c r="H92" s="28">
        <v>-3.8551655874820528E-3</v>
      </c>
      <c r="I92" s="28">
        <v>-5.6036666864759622E-3</v>
      </c>
      <c r="J92" s="28">
        <v>-8.2139952873241159E-3</v>
      </c>
      <c r="K92" s="28">
        <v>-9.7956692012483096E-3</v>
      </c>
      <c r="L92" s="28">
        <v>-1.2101897248640907E-2</v>
      </c>
      <c r="M92" s="28">
        <v>-1.4781125516968517E-2</v>
      </c>
      <c r="N92" s="28">
        <v>-1.7243324829334956E-2</v>
      </c>
      <c r="O92" s="28">
        <v>-1.8970584468899213E-2</v>
      </c>
      <c r="P92" s="28">
        <v>-1.9684856280642083E-2</v>
      </c>
      <c r="Q92" s="28">
        <v>-1.9234021202181161E-2</v>
      </c>
      <c r="R92" s="28">
        <v>-1.75935338774048E-2</v>
      </c>
      <c r="S92" s="28">
        <v>-1.5070326399246143E-2</v>
      </c>
      <c r="T92" s="28">
        <v>-1.1800143905878491E-2</v>
      </c>
      <c r="U92" s="28">
        <v>-8.1038847262865209E-3</v>
      </c>
      <c r="V92" s="28">
        <v>-4.075760457094315E-3</v>
      </c>
    </row>
    <row r="93" spans="1:23" x14ac:dyDescent="0.2">
      <c r="A93" s="9" t="s">
        <v>45</v>
      </c>
      <c r="B93" s="28">
        <v>-1.6552641772024243E-2</v>
      </c>
      <c r="C93" s="28">
        <v>-1.986587839583628E-2</v>
      </c>
      <c r="D93" s="28">
        <v>-2.3178525825366527E-2</v>
      </c>
      <c r="E93" s="28">
        <v>-2.6492917179233917E-2</v>
      </c>
      <c r="F93" s="28">
        <v>-2.9786450404423796E-2</v>
      </c>
      <c r="G93" s="28">
        <v>-3.3093019399335177E-2</v>
      </c>
      <c r="H93" s="28">
        <v>-3.6416021073472353E-2</v>
      </c>
      <c r="I93" s="28">
        <v>-3.9731776245193022E-2</v>
      </c>
      <c r="J93" s="28">
        <v>-4.3049025218845537E-2</v>
      </c>
      <c r="K93" s="28">
        <v>-4.6368667536134014E-2</v>
      </c>
      <c r="L93" s="28">
        <v>-4.9689482375007941E-2</v>
      </c>
      <c r="M93" s="28">
        <v>-5.3010379037913183E-2</v>
      </c>
      <c r="N93" s="28">
        <v>-5.6332820377963611E-2</v>
      </c>
      <c r="O93" s="28">
        <v>-5.9657987585682665E-2</v>
      </c>
      <c r="P93" s="28">
        <v>-6.2971784458625321E-2</v>
      </c>
      <c r="Q93" s="28">
        <v>-6.6286252473091514E-2</v>
      </c>
      <c r="R93" s="28">
        <v>-6.961424715886895E-2</v>
      </c>
      <c r="S93" s="28">
        <v>-7.2929974541676171E-2</v>
      </c>
      <c r="T93" s="28">
        <v>-7.6262484643024972E-2</v>
      </c>
      <c r="U93" s="28">
        <v>-7.9581730528481692E-2</v>
      </c>
      <c r="V93" s="28">
        <v>-8.2877542953536346E-2</v>
      </c>
    </row>
    <row r="94" spans="1:23" x14ac:dyDescent="0.2">
      <c r="A94" s="9" t="s">
        <v>47</v>
      </c>
      <c r="B94" s="28">
        <v>8.7499802058089819E-3</v>
      </c>
      <c r="C94" s="28">
        <v>9.9523950721498253E-3</v>
      </c>
      <c r="D94" s="28">
        <v>1.1142158194980895E-2</v>
      </c>
      <c r="E94" s="28">
        <v>1.2231753230293324E-2</v>
      </c>
      <c r="F94" s="28">
        <v>1.3239684370250016E-2</v>
      </c>
      <c r="G94" s="28">
        <v>1.4096851570915824E-2</v>
      </c>
      <c r="H94" s="28">
        <v>1.4987815373379954E-2</v>
      </c>
      <c r="I94" s="28">
        <v>1.5655834506713068E-2</v>
      </c>
      <c r="J94" s="28">
        <v>1.6437342578038739E-2</v>
      </c>
      <c r="K94" s="28">
        <v>1.6962889349811872E-2</v>
      </c>
      <c r="L94" s="28">
        <v>1.7417733576631546E-2</v>
      </c>
      <c r="M94" s="28">
        <v>1.8075765824068196E-2</v>
      </c>
      <c r="N94" s="28">
        <v>1.8449657089330843E-2</v>
      </c>
      <c r="O94" s="28">
        <v>1.9081413620256022E-2</v>
      </c>
      <c r="P94" s="28">
        <v>1.9398785322459894E-2</v>
      </c>
      <c r="Q94" s="28">
        <v>1.9993989421082062E-2</v>
      </c>
      <c r="R94" s="28">
        <v>2.0276678309732774E-2</v>
      </c>
      <c r="S94" s="28">
        <v>2.0516870509915096E-2</v>
      </c>
      <c r="T94" s="28">
        <v>2.1080898967464394E-2</v>
      </c>
      <c r="U94" s="28">
        <v>2.1308998859874046E-2</v>
      </c>
      <c r="V94" s="28">
        <v>2.1871292959540777E-2</v>
      </c>
    </row>
    <row r="95" spans="1:23" x14ac:dyDescent="0.2">
      <c r="A95" s="9" t="s">
        <v>97</v>
      </c>
      <c r="B95" s="28">
        <v>0</v>
      </c>
      <c r="C95" s="28">
        <v>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</row>
    <row r="96" spans="1:23" x14ac:dyDescent="0.2">
      <c r="A96" s="9" t="s">
        <v>49</v>
      </c>
      <c r="B96" s="28">
        <v>-7.2889612379343313E-2</v>
      </c>
      <c r="C96" s="28">
        <v>-9.4702224626344089E-2</v>
      </c>
      <c r="D96" s="28">
        <v>-0.11726136534580028</v>
      </c>
      <c r="E96" s="28">
        <v>-0.13951095814565617</v>
      </c>
      <c r="F96" s="28">
        <v>-0.15966486084846318</v>
      </c>
      <c r="G96" s="28">
        <v>-0.17537438774189559</v>
      </c>
      <c r="H96" s="28">
        <v>-0.1936326847536102</v>
      </c>
      <c r="I96" s="28">
        <v>-0.21036443018166887</v>
      </c>
      <c r="J96" s="28">
        <v>-0.22677422056229396</v>
      </c>
      <c r="K96" s="28">
        <v>-0.23995897019574394</v>
      </c>
      <c r="L96" s="28">
        <v>-0.25380728831661298</v>
      </c>
      <c r="M96" s="28">
        <v>-0.26301219950743487</v>
      </c>
      <c r="N96" s="28">
        <v>-0.27228740608518237</v>
      </c>
      <c r="O96" s="28">
        <v>-0.2808233527482526</v>
      </c>
      <c r="P96" s="28">
        <v>-0.28474992515879211</v>
      </c>
      <c r="Q96" s="28">
        <v>-0.28858602086585333</v>
      </c>
      <c r="R96" s="28">
        <v>-0.2829977466859207</v>
      </c>
      <c r="S96" s="28">
        <v>-0.28000674960170796</v>
      </c>
      <c r="T96" s="28">
        <v>-0.27700972599838469</v>
      </c>
      <c r="U96" s="28">
        <v>-0.26862808586296544</v>
      </c>
      <c r="V96" s="28">
        <v>-0.26067034953888635</v>
      </c>
      <c r="W96" s="8"/>
    </row>
    <row r="97" spans="1:23" x14ac:dyDescent="0.2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8"/>
    </row>
    <row r="98" spans="1:23" x14ac:dyDescent="0.2">
      <c r="A98" s="9" t="s">
        <v>10</v>
      </c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8"/>
    </row>
    <row r="99" spans="1:23" x14ac:dyDescent="0.2">
      <c r="A99" s="9" t="s">
        <v>46</v>
      </c>
      <c r="B99" s="28">
        <v>2.0183561733275859E-2</v>
      </c>
      <c r="C99" s="28">
        <v>2.8983486532504498E-2</v>
      </c>
      <c r="D99" s="28">
        <v>3.6241961495233115E-2</v>
      </c>
      <c r="E99" s="28">
        <v>4.5154313894374791E-2</v>
      </c>
      <c r="F99" s="28">
        <v>5.267208119203122E-2</v>
      </c>
      <c r="G99" s="28">
        <v>6.9366472775479193E-2</v>
      </c>
      <c r="H99" s="28">
        <v>7.1015614134725596E-2</v>
      </c>
      <c r="I99" s="28">
        <v>7.0560709769257407E-2</v>
      </c>
      <c r="J99" s="28">
        <v>7.0627946168415265E-2</v>
      </c>
      <c r="K99" s="28">
        <v>7.0841659061261983E-2</v>
      </c>
      <c r="L99" s="28">
        <v>7.0765378893896558E-2</v>
      </c>
      <c r="M99" s="28">
        <v>7.1533762946793519E-2</v>
      </c>
      <c r="N99" s="28">
        <v>7.1995920937121746E-2</v>
      </c>
      <c r="O99" s="28">
        <v>7.4903182113978409E-2</v>
      </c>
      <c r="P99" s="28">
        <v>7.5605979439756429E-2</v>
      </c>
      <c r="Q99" s="28">
        <v>7.692213519805606E-2</v>
      </c>
      <c r="R99" s="28">
        <v>7.9087983387463576E-2</v>
      </c>
      <c r="S99" s="28">
        <v>8.1849131416427884E-2</v>
      </c>
      <c r="T99" s="28">
        <v>8.4218296725436653E-2</v>
      </c>
      <c r="U99" s="28">
        <v>8.7203686018579252E-2</v>
      </c>
      <c r="V99" s="28">
        <v>8.8772003971751404E-2</v>
      </c>
      <c r="W99" s="8"/>
    </row>
    <row r="100" spans="1:23" x14ac:dyDescent="0.2">
      <c r="A100" s="9" t="s">
        <v>37</v>
      </c>
      <c r="B100" s="28">
        <v>-1.4748129535075018E-2</v>
      </c>
      <c r="C100" s="28">
        <v>-3.5045117560247557E-2</v>
      </c>
      <c r="D100" s="28">
        <v>-5.7520818906944264E-2</v>
      </c>
      <c r="E100" s="28">
        <v>-7.9360071175563582E-2</v>
      </c>
      <c r="F100" s="28">
        <v>-9.7831269286663206E-2</v>
      </c>
      <c r="G100" s="28">
        <v>-0.11100023729176217</v>
      </c>
      <c r="H100" s="28">
        <v>-0.11801098554379096</v>
      </c>
      <c r="I100" s="28">
        <v>-0.11910363520040781</v>
      </c>
      <c r="J100" s="28">
        <v>-0.11510020319251418</v>
      </c>
      <c r="K100" s="28">
        <v>-0.10564471584773129</v>
      </c>
      <c r="L100" s="28">
        <v>-9.3176547510437926E-2</v>
      </c>
      <c r="M100" s="28">
        <v>-7.8475292465242596E-2</v>
      </c>
      <c r="N100" s="28">
        <v>-6.218816588749649E-2</v>
      </c>
      <c r="O100" s="28">
        <v>-4.479533177534039E-2</v>
      </c>
      <c r="P100" s="28">
        <v>-2.6668376037567557E-2</v>
      </c>
      <c r="Q100" s="28">
        <v>-8.1595772995942204E-3</v>
      </c>
      <c r="R100" s="28">
        <v>1.128215596465441E-2</v>
      </c>
      <c r="S100" s="28">
        <v>3.0597675248492433E-2</v>
      </c>
      <c r="T100" s="28">
        <v>4.9563358854343965E-2</v>
      </c>
      <c r="U100" s="28">
        <v>6.8000173362065999E-2</v>
      </c>
      <c r="V100" s="28">
        <v>8.5783983944098377E-2</v>
      </c>
    </row>
    <row r="101" spans="1:23" x14ac:dyDescent="0.2">
      <c r="A101" s="9" t="s">
        <v>45</v>
      </c>
      <c r="B101" s="28">
        <v>-6.9088111288378347E-5</v>
      </c>
      <c r="C101" s="28">
        <v>-9.3277644989980094E-5</v>
      </c>
      <c r="D101" s="28">
        <v>-1.1629969214055892E-4</v>
      </c>
      <c r="E101" s="28">
        <v>-1.410015483324287E-4</v>
      </c>
      <c r="F101" s="28">
        <v>-1.6380820625594609E-4</v>
      </c>
      <c r="G101" s="28">
        <v>-1.885526339082663E-4</v>
      </c>
      <c r="H101" s="28">
        <v>-2.1326451865112894E-4</v>
      </c>
      <c r="I101" s="28">
        <v>-2.3791304230031434E-4</v>
      </c>
      <c r="J101" s="28">
        <v>-2.6261351960922888E-4</v>
      </c>
      <c r="K101" s="28">
        <v>-2.8691549479797722E-4</v>
      </c>
      <c r="L101" s="28">
        <v>-3.1095593685293629E-4</v>
      </c>
      <c r="M101" s="28">
        <v>-3.3496435125394486E-4</v>
      </c>
      <c r="N101" s="28">
        <v>-3.5884762390210584E-4</v>
      </c>
      <c r="O101" s="28">
        <v>-3.8258283673651457E-4</v>
      </c>
      <c r="P101" s="28">
        <v>-4.0996559509084908E-4</v>
      </c>
      <c r="Q101" s="28">
        <v>-4.3379979677054078E-4</v>
      </c>
      <c r="R101" s="28">
        <v>-4.576069775118803E-4</v>
      </c>
      <c r="S101" s="28">
        <v>-4.8147375481107427E-4</v>
      </c>
      <c r="T101" s="28">
        <v>-5.0547676113568262E-4</v>
      </c>
      <c r="U101" s="28">
        <v>-5.2961784463563641E-4</v>
      </c>
      <c r="V101" s="28">
        <v>-5.538507830898068E-4</v>
      </c>
    </row>
    <row r="102" spans="1:23" x14ac:dyDescent="0.2">
      <c r="A102" s="9" t="s">
        <v>47</v>
      </c>
      <c r="B102" s="28">
        <v>2.6341341738023305E-7</v>
      </c>
      <c r="C102" s="28">
        <v>1.8745365994147303E-7</v>
      </c>
      <c r="D102" s="28">
        <v>4.1112613678503259E-7</v>
      </c>
      <c r="E102" s="28">
        <v>7.0387606598755365E-9</v>
      </c>
      <c r="F102" s="28">
        <v>-3.2228319768916289E-7</v>
      </c>
      <c r="G102" s="28">
        <v>-1.9321517265843811E-7</v>
      </c>
      <c r="H102" s="28">
        <v>-8.8117505621535481E-7</v>
      </c>
      <c r="I102" s="28">
        <v>-4.7924653052563013E-7</v>
      </c>
      <c r="J102" s="28">
        <v>-1.3305555221256846E-7</v>
      </c>
      <c r="K102" s="28">
        <v>1.1479990301057977E-7</v>
      </c>
      <c r="L102" s="28">
        <v>4.7688185633838921E-7</v>
      </c>
      <c r="M102" s="28">
        <v>-2.2768847669497404E-7</v>
      </c>
      <c r="N102" s="28">
        <v>5.3796351054188698E-8</v>
      </c>
      <c r="O102" s="28">
        <v>-4.9094433081083236E-7</v>
      </c>
      <c r="P102" s="28">
        <v>-2.1873894730233854E-7</v>
      </c>
      <c r="Q102" s="28">
        <v>4.2800899155095986E-7</v>
      </c>
      <c r="R102" s="28">
        <v>2.1855888975153864E-2</v>
      </c>
      <c r="S102" s="28">
        <v>2.2036431668860271E-2</v>
      </c>
      <c r="T102" s="28">
        <v>2.2245548881736261E-2</v>
      </c>
      <c r="U102" s="28">
        <v>2.2440788591276555E-2</v>
      </c>
      <c r="V102" s="28">
        <v>2.2655858148242867E-2</v>
      </c>
    </row>
    <row r="103" spans="1:23" x14ac:dyDescent="0.2">
      <c r="A103" s="9" t="s">
        <v>97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</row>
    <row r="104" spans="1:23" x14ac:dyDescent="0.2">
      <c r="A104" s="9" t="s">
        <v>49</v>
      </c>
      <c r="B104" s="28">
        <v>4.0857812200161096E-3</v>
      </c>
      <c r="C104" s="28">
        <v>-1.9916081235285395E-5</v>
      </c>
      <c r="D104" s="28">
        <v>-6.0129019493921484E-3</v>
      </c>
      <c r="E104" s="28">
        <v>-1.1608284658205724E-2</v>
      </c>
      <c r="F104" s="28">
        <v>-1.6681913796803179E-2</v>
      </c>
      <c r="G104" s="28">
        <v>-1.7733819260855505E-2</v>
      </c>
      <c r="H104" s="28">
        <v>-2.233082829123206E-2</v>
      </c>
      <c r="I104" s="28">
        <v>-2.5850458337530358E-2</v>
      </c>
      <c r="J104" s="28">
        <v>-2.25309033581278E-2</v>
      </c>
      <c r="K104" s="28">
        <v>-1.7134041289057433E-2</v>
      </c>
      <c r="L104" s="28">
        <v>-1.1243301173593068E-2</v>
      </c>
      <c r="M104" s="28">
        <v>-6.8795719633178813E-3</v>
      </c>
      <c r="N104" s="28">
        <v>-1.9448273779886706E-3</v>
      </c>
      <c r="O104" s="28">
        <v>4.1719474552694312E-3</v>
      </c>
      <c r="P104" s="28">
        <v>1.1016313872550448E-2</v>
      </c>
      <c r="Q104" s="28">
        <v>1.8417883935209788E-2</v>
      </c>
      <c r="R104" s="28">
        <v>2.6882393014924479E-2</v>
      </c>
      <c r="S104" s="28">
        <v>3.4038477040305694E-2</v>
      </c>
      <c r="T104" s="28">
        <v>4.0749246802592898E-2</v>
      </c>
      <c r="U104" s="28">
        <v>4.7632542233218465E-2</v>
      </c>
      <c r="V104" s="28">
        <v>5.4423486276359762E-2</v>
      </c>
      <c r="W104" s="8"/>
    </row>
    <row r="105" spans="1:23" x14ac:dyDescent="0.2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8"/>
    </row>
    <row r="106" spans="1:23" x14ac:dyDescent="0.2">
      <c r="A106" s="9" t="s">
        <v>23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8"/>
    </row>
    <row r="107" spans="1:23" x14ac:dyDescent="0.2">
      <c r="A107" s="9" t="s">
        <v>46</v>
      </c>
      <c r="B107" s="28">
        <v>1.8184032669510523E-3</v>
      </c>
      <c r="C107" s="28">
        <v>6.1701459300543557E-3</v>
      </c>
      <c r="D107" s="28">
        <v>1.0528335948109849E-2</v>
      </c>
      <c r="E107" s="28">
        <v>1.5953038854313945E-2</v>
      </c>
      <c r="F107" s="28">
        <v>2.1367586562342625E-2</v>
      </c>
      <c r="G107" s="28">
        <v>3.8195893187018513E-2</v>
      </c>
      <c r="H107" s="28">
        <v>3.3617732288204943E-2</v>
      </c>
      <c r="I107" s="28">
        <v>2.9232056354057529E-2</v>
      </c>
      <c r="J107" s="28">
        <v>2.4115220889724599E-2</v>
      </c>
      <c r="K107" s="28">
        <v>1.9888555191384754E-2</v>
      </c>
      <c r="L107" s="28">
        <v>1.5088484654764627E-2</v>
      </c>
      <c r="M107" s="28">
        <v>1.1541899665922038E-2</v>
      </c>
      <c r="N107" s="28">
        <v>7.29614316912508E-3</v>
      </c>
      <c r="O107" s="28">
        <v>3.9565564103357211E-3</v>
      </c>
      <c r="P107" s="28">
        <v>8.3762565441777942E-5</v>
      </c>
      <c r="Q107" s="28">
        <v>-2.6819862388596395E-3</v>
      </c>
      <c r="R107" s="28">
        <v>-5.4292343437628322E-3</v>
      </c>
      <c r="S107" s="28">
        <v>-6.8513508926181512E-3</v>
      </c>
      <c r="T107" s="28">
        <v>-8.9882411024506843E-3</v>
      </c>
      <c r="U107" s="28">
        <v>-1.028048931916381E-2</v>
      </c>
      <c r="V107" s="28">
        <v>-1.5739803192373312E-2</v>
      </c>
      <c r="W107" s="8"/>
    </row>
    <row r="108" spans="1:23" x14ac:dyDescent="0.2">
      <c r="A108" s="9" t="s">
        <v>37</v>
      </c>
      <c r="B108" s="28">
        <v>2.9789170596330205E-3</v>
      </c>
      <c r="C108" s="28">
        <v>3.0636480925040717E-3</v>
      </c>
      <c r="D108" s="28">
        <v>2.9817576478755035E-3</v>
      </c>
      <c r="E108" s="28">
        <v>2.6250719402498503E-3</v>
      </c>
      <c r="F108" s="28">
        <v>1.8161806082139418E-3</v>
      </c>
      <c r="G108" s="28">
        <v>3.4810969923772337E-4</v>
      </c>
      <c r="H108" s="28">
        <v>-1.9891579203654133E-3</v>
      </c>
      <c r="I108" s="28">
        <v>-5.2855496746747237E-3</v>
      </c>
      <c r="J108" s="28">
        <v>-9.4774133811799388E-3</v>
      </c>
      <c r="K108" s="28">
        <v>-1.1973716354979796E-2</v>
      </c>
      <c r="L108" s="28">
        <v>-1.474229179150831E-2</v>
      </c>
      <c r="M108" s="28">
        <v>-1.7326829009966609E-2</v>
      </c>
      <c r="N108" s="28">
        <v>-1.9354624658053321E-2</v>
      </c>
      <c r="O108" s="28">
        <v>-2.0554772646504575E-2</v>
      </c>
      <c r="P108" s="28">
        <v>-2.0840887155393197E-2</v>
      </c>
      <c r="Q108" s="28">
        <v>-2.0248152184866534E-2</v>
      </c>
      <c r="R108" s="28">
        <v>-1.8826185549430396E-2</v>
      </c>
      <c r="S108" s="28">
        <v>-1.6768982317679298E-2</v>
      </c>
      <c r="T108" s="28">
        <v>-1.4220347622559944E-2</v>
      </c>
      <c r="U108" s="28">
        <v>-1.1310157227458387E-2</v>
      </c>
      <c r="V108" s="28">
        <v>-8.1644676526759722E-3</v>
      </c>
    </row>
    <row r="109" spans="1:23" x14ac:dyDescent="0.2">
      <c r="A109" s="9" t="s">
        <v>45</v>
      </c>
      <c r="B109" s="28">
        <v>2.5303796499811329E-5</v>
      </c>
      <c r="C109" s="28">
        <v>2.6060255638147777E-5</v>
      </c>
      <c r="D109" s="28">
        <v>4.2629088100924527E-5</v>
      </c>
      <c r="E109" s="28">
        <v>4.7849373098765176E-5</v>
      </c>
      <c r="F109" s="28">
        <v>4.9220220820735612E-5</v>
      </c>
      <c r="G109" s="28">
        <v>5.0443419877503701E-5</v>
      </c>
      <c r="H109" s="28">
        <v>4.8369798079234742E-5</v>
      </c>
      <c r="I109" s="28">
        <v>5.2428636844884607E-5</v>
      </c>
      <c r="J109" s="28">
        <v>5.6121147903197739E-5</v>
      </c>
      <c r="K109" s="28">
        <v>5.6666361797400459E-5</v>
      </c>
      <c r="L109" s="28">
        <v>5.7094686610203588E-5</v>
      </c>
      <c r="M109" s="28">
        <v>5.7477695522473307E-5</v>
      </c>
      <c r="N109" s="28">
        <v>7.0391862377347685E-5</v>
      </c>
      <c r="O109" s="28">
        <v>7.3810741542899513E-5</v>
      </c>
      <c r="P109" s="28">
        <v>7.2302243658122839E-5</v>
      </c>
      <c r="Q109" s="28">
        <v>7.3161375387379926E-5</v>
      </c>
      <c r="R109" s="28">
        <v>7.3962500477344227E-5</v>
      </c>
      <c r="S109" s="28">
        <v>7.2597909356321061E-5</v>
      </c>
      <c r="T109" s="28">
        <v>7.3386129926370625E-5</v>
      </c>
      <c r="U109" s="28">
        <v>7.8198620979119145E-5</v>
      </c>
      <c r="V109" s="28">
        <v>7.690494222633971E-5</v>
      </c>
    </row>
    <row r="110" spans="1:23" x14ac:dyDescent="0.2">
      <c r="A110" s="9" t="s">
        <v>47</v>
      </c>
      <c r="B110" s="28">
        <v>7.1925632901526041E-3</v>
      </c>
      <c r="C110" s="28">
        <v>8.0774468197974472E-3</v>
      </c>
      <c r="D110" s="28">
        <v>8.9401415098167899E-3</v>
      </c>
      <c r="E110" s="28">
        <v>9.7149605754183674E-3</v>
      </c>
      <c r="F110" s="28">
        <v>1.0385076284013216E-2</v>
      </c>
      <c r="G110" s="28">
        <v>1.0968861225282556E-2</v>
      </c>
      <c r="H110" s="28">
        <v>1.1515154848193397E-2</v>
      </c>
      <c r="I110" s="28">
        <v>1.1972780552562724E-2</v>
      </c>
      <c r="J110" s="28">
        <v>1.2401812500991736E-2</v>
      </c>
      <c r="K110" s="28">
        <v>1.277216465541871E-2</v>
      </c>
      <c r="L110" s="28">
        <v>1.3094338497519004E-2</v>
      </c>
      <c r="M110" s="28">
        <v>1.3388631742289797E-2</v>
      </c>
      <c r="N110" s="28">
        <v>1.3673858457375674E-2</v>
      </c>
      <c r="O110" s="28">
        <v>1.3934836647988974E-2</v>
      </c>
      <c r="P110" s="28">
        <v>1.4186303614305604E-2</v>
      </c>
      <c r="Q110" s="28">
        <v>1.4426340951708919E-2</v>
      </c>
      <c r="R110" s="28">
        <v>1.4678750345970663E-2</v>
      </c>
      <c r="S110" s="28">
        <v>1.4858203143542323E-2</v>
      </c>
      <c r="T110" s="28">
        <v>1.5088815654161746E-2</v>
      </c>
      <c r="U110" s="28">
        <v>1.531198190233771E-2</v>
      </c>
      <c r="V110" s="28">
        <v>1.5546015004099085E-2</v>
      </c>
    </row>
    <row r="111" spans="1:23" x14ac:dyDescent="0.2">
      <c r="A111" s="9" t="s">
        <v>97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</row>
    <row r="112" spans="1:23" x14ac:dyDescent="0.2">
      <c r="A112" s="9" t="s">
        <v>49</v>
      </c>
      <c r="B112" s="28">
        <v>-1.7506823267336826E-3</v>
      </c>
      <c r="C112" s="28">
        <v>-3.7612417159773072E-3</v>
      </c>
      <c r="D112" s="28">
        <v>-7.0270282815739033E-3</v>
      </c>
      <c r="E112" s="28">
        <v>-1.0212561185887216E-2</v>
      </c>
      <c r="F112" s="28">
        <v>-1.3649366460631102E-2</v>
      </c>
      <c r="G112" s="28">
        <v>-1.1097249796727025E-2</v>
      </c>
      <c r="H112" s="28">
        <v>-1.8566064652837413E-2</v>
      </c>
      <c r="I112" s="28">
        <v>-2.5370541806156856E-2</v>
      </c>
      <c r="J112" s="28">
        <v>-3.2565953802686211E-2</v>
      </c>
      <c r="K112" s="28">
        <v>-3.8340938895965584E-2</v>
      </c>
      <c r="L112" s="28">
        <v>-4.4207348852269353E-2</v>
      </c>
      <c r="M112" s="28">
        <v>-4.8849455388708322E-2</v>
      </c>
      <c r="N112" s="28">
        <v>-5.3733804265028405E-2</v>
      </c>
      <c r="O112" s="28">
        <v>-5.7623718840683E-2</v>
      </c>
      <c r="P112" s="28">
        <v>-5.9455585154173776E-2</v>
      </c>
      <c r="Q112" s="28">
        <v>-5.9814384053457008E-2</v>
      </c>
      <c r="R112" s="28">
        <v>-5.9945768059732354E-2</v>
      </c>
      <c r="S112" s="28">
        <v>-6.079725952254119E-2</v>
      </c>
      <c r="T112" s="28">
        <v>-6.2245550704230719E-2</v>
      </c>
      <c r="U112" s="28">
        <v>-6.3067995073368799E-2</v>
      </c>
      <c r="V112" s="28">
        <v>-6.4699807128459089E-2</v>
      </c>
      <c r="W112" s="8"/>
    </row>
    <row r="113" spans="1:23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8"/>
    </row>
    <row r="114" spans="1:23" x14ac:dyDescent="0.2">
      <c r="A114" s="9" t="s">
        <v>1</v>
      </c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8"/>
    </row>
    <row r="115" spans="1:23" x14ac:dyDescent="0.2">
      <c r="A115" s="9" t="s">
        <v>46</v>
      </c>
      <c r="B115" s="28">
        <v>2.6783008808336896E-3</v>
      </c>
      <c r="C115" s="28">
        <v>1.0354325172415245E-2</v>
      </c>
      <c r="D115" s="28">
        <v>1.1724840113295245E-2</v>
      </c>
      <c r="E115" s="28">
        <v>1.3377314565300518E-2</v>
      </c>
      <c r="F115" s="28">
        <v>1.5722815834245691E-2</v>
      </c>
      <c r="G115" s="28">
        <v>2.2574817770314858E-2</v>
      </c>
      <c r="H115" s="28">
        <v>2.1514814431828205E-2</v>
      </c>
      <c r="I115" s="28">
        <v>1.7580555639437324E-2</v>
      </c>
      <c r="J115" s="28">
        <v>1.3148584659527972E-2</v>
      </c>
      <c r="K115" s="28">
        <v>1.2506328971285818E-2</v>
      </c>
      <c r="L115" s="28">
        <v>8.3921313088630763E-3</v>
      </c>
      <c r="M115" s="28">
        <v>7.7058675256623009E-3</v>
      </c>
      <c r="N115" s="28">
        <v>6.310706943783979E-3</v>
      </c>
      <c r="O115" s="28">
        <v>5.7009086353295973E-3</v>
      </c>
      <c r="P115" s="28">
        <v>4.3674696204476348E-3</v>
      </c>
      <c r="Q115" s="28">
        <v>3.8722848583217385E-3</v>
      </c>
      <c r="R115" s="28">
        <v>1.1129457761250084E-2</v>
      </c>
      <c r="S115" s="28">
        <v>1.7689422478468945E-2</v>
      </c>
      <c r="T115" s="28">
        <v>2.2451293211529236E-2</v>
      </c>
      <c r="U115" s="28">
        <v>2.9432385448829396E-2</v>
      </c>
      <c r="V115" s="28">
        <v>2.9106816323756605E-2</v>
      </c>
      <c r="W115" s="8"/>
    </row>
    <row r="116" spans="1:23" x14ac:dyDescent="0.2">
      <c r="A116" s="9" t="s">
        <v>37</v>
      </c>
      <c r="B116" s="28">
        <v>2.7807392913933031E-3</v>
      </c>
      <c r="C116" s="28">
        <v>2.7911927881432434E-3</v>
      </c>
      <c r="D116" s="28">
        <v>2.5400606167114348E-3</v>
      </c>
      <c r="E116" s="28">
        <v>1.9743301740002711E-3</v>
      </c>
      <c r="F116" s="28">
        <v>1.0197441058541455E-3</v>
      </c>
      <c r="G116" s="28">
        <v>-3.7251275815496077E-4</v>
      </c>
      <c r="H116" s="28">
        <v>-2.2142774384393423E-3</v>
      </c>
      <c r="I116" s="28">
        <v>-4.486521319198411E-3</v>
      </c>
      <c r="J116" s="28">
        <v>-7.1688278551531107E-3</v>
      </c>
      <c r="K116" s="28">
        <v>-8.0650401874556681E-3</v>
      </c>
      <c r="L116" s="28">
        <v>-9.1592912712467004E-3</v>
      </c>
      <c r="M116" s="28">
        <v>-1.0269573096919952E-2</v>
      </c>
      <c r="N116" s="28">
        <v>-1.117624159183655E-2</v>
      </c>
      <c r="O116" s="28">
        <v>-1.1725508918264491E-2</v>
      </c>
      <c r="P116" s="28">
        <v>-1.1815312166641672E-2</v>
      </c>
      <c r="Q116" s="28">
        <v>-1.1403411391166686E-2</v>
      </c>
      <c r="R116" s="28">
        <v>-1.0495918845395153E-2</v>
      </c>
      <c r="S116" s="28">
        <v>-9.1607388427520919E-3</v>
      </c>
      <c r="T116" s="28">
        <v>-7.4556710874171296E-3</v>
      </c>
      <c r="U116" s="28">
        <v>-5.4736423836238331E-3</v>
      </c>
      <c r="V116" s="28">
        <v>-3.2811672532041571E-3</v>
      </c>
    </row>
    <row r="117" spans="1:23" x14ac:dyDescent="0.2">
      <c r="A117" s="9" t="s">
        <v>45</v>
      </c>
      <c r="B117" s="28">
        <v>-0.1291865854453132</v>
      </c>
      <c r="C117" s="28">
        <v>-0.15503566345608416</v>
      </c>
      <c r="D117" s="28">
        <v>-0.18089015036343223</v>
      </c>
      <c r="E117" s="28">
        <v>-0.20674646849111439</v>
      </c>
      <c r="F117" s="28">
        <v>-0.23259941659058064</v>
      </c>
      <c r="G117" s="28">
        <v>-0.25844646680399258</v>
      </c>
      <c r="H117" s="28">
        <v>-0.28431067740945176</v>
      </c>
      <c r="I117" s="28">
        <v>-0.31016474706856428</v>
      </c>
      <c r="J117" s="28">
        <v>-0.33602040800783295</v>
      </c>
      <c r="K117" s="28">
        <v>-0.36188875983243363</v>
      </c>
      <c r="L117" s="28">
        <v>-0.38774804863242834</v>
      </c>
      <c r="M117" s="28">
        <v>-0.41362637958724785</v>
      </c>
      <c r="N117" s="28">
        <v>-0.43947915745390093</v>
      </c>
      <c r="O117" s="28">
        <v>-0.46535786168961829</v>
      </c>
      <c r="P117" s="28">
        <v>-0.49122817175835715</v>
      </c>
      <c r="Q117" s="28">
        <v>-0.51707970569281769</v>
      </c>
      <c r="R117" s="28">
        <v>-0.54295899744920872</v>
      </c>
      <c r="S117" s="28">
        <v>-0.56882768677535223</v>
      </c>
      <c r="T117" s="28">
        <v>-0.59470270502180356</v>
      </c>
      <c r="U117" s="28">
        <v>-0.62056356225399456</v>
      </c>
      <c r="V117" s="28">
        <v>-0.64644507066977364</v>
      </c>
    </row>
    <row r="118" spans="1:23" x14ac:dyDescent="0.2">
      <c r="A118" s="9" t="s">
        <v>47</v>
      </c>
      <c r="B118" s="28">
        <v>8.5006823066796806E-3</v>
      </c>
      <c r="C118" s="28">
        <v>1.014237709585703E-2</v>
      </c>
      <c r="D118" s="28">
        <v>1.1628594800878862E-2</v>
      </c>
      <c r="E118" s="28">
        <v>1.3013082337345565E-2</v>
      </c>
      <c r="F118" s="28">
        <v>1.421043254837891E-2</v>
      </c>
      <c r="G118" s="28">
        <v>1.5243779004148921E-2</v>
      </c>
      <c r="H118" s="28">
        <v>1.6387674148446493E-2</v>
      </c>
      <c r="I118" s="28">
        <v>1.7215399834159758E-2</v>
      </c>
      <c r="J118" s="28">
        <v>1.7957118816557181E-2</v>
      </c>
      <c r="K118" s="28">
        <v>1.8610330685119626E-2</v>
      </c>
      <c r="L118" s="28">
        <v>1.917279616458464E-2</v>
      </c>
      <c r="M118" s="28">
        <v>1.9688438939235969E-2</v>
      </c>
      <c r="N118" s="28">
        <v>2.0476407194519465E-2</v>
      </c>
      <c r="O118" s="28">
        <v>2.0922648391522611E-2</v>
      </c>
      <c r="P118" s="28">
        <v>2.1311926706202952E-2</v>
      </c>
      <c r="Q118" s="28">
        <v>2.1675439129169326E-2</v>
      </c>
      <c r="R118" s="28">
        <v>2.2022561286782559E-2</v>
      </c>
      <c r="S118" s="28">
        <v>2.233206472279179E-2</v>
      </c>
      <c r="T118" s="28">
        <v>2.3003901965405478E-2</v>
      </c>
      <c r="U118" s="28">
        <v>2.329044764780832E-2</v>
      </c>
      <c r="V118" s="28">
        <v>2.3573296043051337E-2</v>
      </c>
    </row>
    <row r="119" spans="1:23" x14ac:dyDescent="0.2">
      <c r="A119" s="9" t="s">
        <v>97</v>
      </c>
      <c r="B119" s="28" t="s">
        <v>98</v>
      </c>
      <c r="C119" s="28" t="s">
        <v>98</v>
      </c>
      <c r="D119" s="28" t="s">
        <v>98</v>
      </c>
      <c r="E119" s="28" t="s">
        <v>98</v>
      </c>
      <c r="F119" s="28" t="s">
        <v>98</v>
      </c>
      <c r="G119" s="28" t="s">
        <v>98</v>
      </c>
      <c r="H119" s="28" t="s">
        <v>98</v>
      </c>
      <c r="I119" s="28" t="s">
        <v>98</v>
      </c>
      <c r="J119" s="28" t="s">
        <v>98</v>
      </c>
      <c r="K119" s="28" t="s">
        <v>98</v>
      </c>
      <c r="L119" s="28" t="s">
        <v>98</v>
      </c>
      <c r="M119" s="28" t="s">
        <v>98</v>
      </c>
      <c r="N119" s="28" t="s">
        <v>98</v>
      </c>
      <c r="O119" s="28" t="s">
        <v>98</v>
      </c>
      <c r="P119" s="28" t="s">
        <v>98</v>
      </c>
      <c r="Q119" s="28" t="s">
        <v>98</v>
      </c>
      <c r="R119" s="28" t="s">
        <v>98</v>
      </c>
      <c r="S119" s="28" t="s">
        <v>98</v>
      </c>
      <c r="T119" s="28" t="s">
        <v>98</v>
      </c>
      <c r="U119" s="28" t="s">
        <v>98</v>
      </c>
      <c r="V119" s="28" t="s">
        <v>98</v>
      </c>
    </row>
    <row r="120" spans="1:23" x14ac:dyDescent="0.2">
      <c r="A120" s="9" t="s">
        <v>49</v>
      </c>
      <c r="B120" s="28">
        <v>-2.4201577499941767E-2</v>
      </c>
      <c r="C120" s="28">
        <v>-3.4764145328433367E-2</v>
      </c>
      <c r="D120" s="28">
        <v>-5.0450131146197764E-2</v>
      </c>
      <c r="E120" s="28">
        <v>-6.793669516506308E-2</v>
      </c>
      <c r="F120" s="28">
        <v>-8.5476011934376081E-2</v>
      </c>
      <c r="G120" s="28">
        <v>-0.10009942737891704</v>
      </c>
      <c r="H120" s="28">
        <v>-0.11743011873584913</v>
      </c>
      <c r="I120" s="28">
        <v>-0.13353837447554118</v>
      </c>
      <c r="J120" s="28">
        <v>-0.15026657025312293</v>
      </c>
      <c r="K120" s="28">
        <v>-0.16388606436238115</v>
      </c>
      <c r="L120" s="28">
        <v>-0.17816427533032705</v>
      </c>
      <c r="M120" s="28">
        <v>-0.18941796335759392</v>
      </c>
      <c r="N120" s="28">
        <v>-0.20183648832552384</v>
      </c>
      <c r="O120" s="28">
        <v>-0.21234869910543078</v>
      </c>
      <c r="P120" s="28">
        <v>-0.21574355216990998</v>
      </c>
      <c r="Q120" s="28">
        <v>-0.21673428808182901</v>
      </c>
      <c r="R120" s="28">
        <v>-0.21640022687209995</v>
      </c>
      <c r="S120" s="28">
        <v>-0.22135575222690645</v>
      </c>
      <c r="T120" s="28">
        <v>-0.22830986777478976</v>
      </c>
      <c r="U120" s="28">
        <v>-0.23334168750301063</v>
      </c>
      <c r="V120" s="28">
        <v>-0.23832837453889152</v>
      </c>
      <c r="W120" s="8"/>
    </row>
    <row r="121" spans="1:23" x14ac:dyDescent="0.2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8"/>
    </row>
    <row r="122" spans="1:23" x14ac:dyDescent="0.2">
      <c r="A122" s="9" t="s">
        <v>42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8"/>
    </row>
    <row r="123" spans="1:23" x14ac:dyDescent="0.2">
      <c r="A123" s="9" t="s">
        <v>46</v>
      </c>
      <c r="B123" s="28">
        <v>-1.1766126873650817E-2</v>
      </c>
      <c r="C123" s="28">
        <v>-1.2220051458502959E-2</v>
      </c>
      <c r="D123" s="28">
        <v>-1.2768399587612635E-2</v>
      </c>
      <c r="E123" s="28">
        <v>-1.2016774834276749E-2</v>
      </c>
      <c r="F123" s="28">
        <v>-1.1315514551307596E-2</v>
      </c>
      <c r="G123" s="28">
        <v>7.8727555753503979E-3</v>
      </c>
      <c r="H123" s="28">
        <v>1.0343202063750597E-3</v>
      </c>
      <c r="I123" s="28">
        <v>-6.7561926220310537E-3</v>
      </c>
      <c r="J123" s="28">
        <v>-1.3676367217077328E-2</v>
      </c>
      <c r="K123" s="28">
        <v>-2.0256067980992661E-2</v>
      </c>
      <c r="L123" s="28">
        <v>-2.719492832338349E-2</v>
      </c>
      <c r="M123" s="28">
        <v>-3.2647988701247063E-2</v>
      </c>
      <c r="N123" s="28">
        <v>-3.7991158930367329E-2</v>
      </c>
      <c r="O123" s="28">
        <v>-4.1995614149919272E-2</v>
      </c>
      <c r="P123" s="28">
        <v>-4.6805807980149168E-2</v>
      </c>
      <c r="Q123" s="28">
        <v>-5.1118123433079671E-2</v>
      </c>
      <c r="R123" s="28">
        <v>-5.2806435669645421E-2</v>
      </c>
      <c r="S123" s="28">
        <v>-5.4065061597108242E-2</v>
      </c>
      <c r="T123" s="28">
        <v>-5.5226462605010768E-2</v>
      </c>
      <c r="U123" s="28">
        <v>-5.6456741456561932E-2</v>
      </c>
      <c r="V123" s="28">
        <v>-6.0442719238660639E-2</v>
      </c>
      <c r="W123" s="8"/>
    </row>
    <row r="124" spans="1:23" x14ac:dyDescent="0.2">
      <c r="A124" s="9" t="s">
        <v>37</v>
      </c>
      <c r="B124" s="28">
        <v>-7.1876286267743596E-3</v>
      </c>
      <c r="C124" s="28">
        <v>-1.8148162051971714E-2</v>
      </c>
      <c r="D124" s="28">
        <v>-3.0571818467488403E-2</v>
      </c>
      <c r="E124" s="28">
        <v>-4.2982495032684559E-2</v>
      </c>
      <c r="F124" s="28">
        <v>-5.3880555051198528E-2</v>
      </c>
      <c r="G124" s="28">
        <v>-6.2143621663852198E-2</v>
      </c>
      <c r="H124" s="28">
        <v>-6.7212595589828283E-2</v>
      </c>
      <c r="I124" s="28">
        <v>-6.9125129847509154E-2</v>
      </c>
      <c r="J124" s="28">
        <v>-6.8256557400522055E-2</v>
      </c>
      <c r="K124" s="28">
        <v>-6.3286088910528712E-2</v>
      </c>
      <c r="L124" s="28">
        <v>-5.6590333049895976E-2</v>
      </c>
      <c r="M124" s="28">
        <v>-4.8555066024815567E-2</v>
      </c>
      <c r="N124" s="28">
        <v>-3.9470292383885545E-2</v>
      </c>
      <c r="O124" s="28">
        <v>-2.9558360558875691E-2</v>
      </c>
      <c r="P124" s="28">
        <v>-1.8998037809734376E-2</v>
      </c>
      <c r="Q124" s="28">
        <v>-7.9714341488762806E-3</v>
      </c>
      <c r="R124" s="28">
        <v>3.8514671862019661E-3</v>
      </c>
      <c r="S124" s="28">
        <v>1.5843374931910497E-2</v>
      </c>
      <c r="T124" s="28">
        <v>2.7855431803122912E-2</v>
      </c>
      <c r="U124" s="28">
        <v>3.9749679784719383E-2</v>
      </c>
      <c r="V124" s="28">
        <v>5.1420351454061937E-2</v>
      </c>
      <c r="W124" s="8"/>
    </row>
    <row r="125" spans="1:23" x14ac:dyDescent="0.2">
      <c r="A125" s="9" t="s">
        <v>45</v>
      </c>
      <c r="B125" s="28">
        <v>-1.1638829406678739E-2</v>
      </c>
      <c r="C125" s="28">
        <v>-1.5314818513585548E-2</v>
      </c>
      <c r="D125" s="28">
        <v>-1.7944570814548973E-2</v>
      </c>
      <c r="E125" s="28">
        <v>-2.0578055597361193E-2</v>
      </c>
      <c r="F125" s="28">
        <v>-2.321014427833331E-2</v>
      </c>
      <c r="G125" s="28">
        <v>-3.380190321451907E-2</v>
      </c>
      <c r="H125" s="28">
        <v>-3.7252930072752828E-2</v>
      </c>
      <c r="I125" s="28">
        <v>-4.0717047881426653E-2</v>
      </c>
      <c r="J125" s="28">
        <v>-4.4196155129738568E-2</v>
      </c>
      <c r="K125" s="28">
        <v>-4.7693543503941629E-2</v>
      </c>
      <c r="L125" s="28">
        <v>-5.1209718699187522E-2</v>
      </c>
      <c r="M125" s="28">
        <v>-5.4725665207118863E-2</v>
      </c>
      <c r="N125" s="28">
        <v>-5.8249845512605369E-2</v>
      </c>
      <c r="O125" s="28">
        <v>-6.1786934033428741E-2</v>
      </c>
      <c r="P125" s="28">
        <v>-6.5288477945761952E-2</v>
      </c>
      <c r="Q125" s="28">
        <v>-6.883456783604E-2</v>
      </c>
      <c r="R125" s="28">
        <v>-7.2394536254437175E-2</v>
      </c>
      <c r="S125" s="28">
        <v>-7.5947744165954234E-2</v>
      </c>
      <c r="T125" s="28">
        <v>-7.950228434445572E-2</v>
      </c>
      <c r="U125" s="28">
        <v>-8.3065347596515487E-2</v>
      </c>
      <c r="V125" s="28">
        <v>-8.6619540141107856E-2</v>
      </c>
      <c r="W125" s="8"/>
    </row>
    <row r="126" spans="1:23" x14ac:dyDescent="0.2">
      <c r="A126" s="9" t="s">
        <v>47</v>
      </c>
      <c r="B126" s="28">
        <v>3.3528803711968388E-3</v>
      </c>
      <c r="C126" s="28">
        <v>3.9152176159230161E-3</v>
      </c>
      <c r="D126" s="28">
        <v>4.4596216330921347E-3</v>
      </c>
      <c r="E126" s="28">
        <v>4.9699753627008196E-3</v>
      </c>
      <c r="F126" s="28">
        <v>5.4508690204474108E-3</v>
      </c>
      <c r="G126" s="28">
        <v>5.8983018258609377E-3</v>
      </c>
      <c r="H126" s="28">
        <v>6.3274484212975544E-3</v>
      </c>
      <c r="I126" s="28">
        <v>6.7179892704988782E-3</v>
      </c>
      <c r="J126" s="28">
        <v>7.0907647073526446E-3</v>
      </c>
      <c r="K126" s="28">
        <v>7.4407997839048105E-3</v>
      </c>
      <c r="L126" s="28">
        <v>7.764992753523779E-3</v>
      </c>
      <c r="M126" s="28">
        <v>8.0793311510775016E-3</v>
      </c>
      <c r="N126" s="28">
        <v>8.3757625214036513E-3</v>
      </c>
      <c r="O126" s="28">
        <v>8.6660232024577399E-3</v>
      </c>
      <c r="P126" s="28">
        <v>8.9422823459059785E-3</v>
      </c>
      <c r="Q126" s="28">
        <v>9.2032190337408924E-3</v>
      </c>
      <c r="R126" s="28">
        <v>1.7332726913552872E-2</v>
      </c>
      <c r="S126" s="28">
        <v>1.7598250185316678E-2</v>
      </c>
      <c r="T126" s="28">
        <v>1.788212183880258E-2</v>
      </c>
      <c r="U126" s="28">
        <v>1.8151974831108655E-2</v>
      </c>
      <c r="V126" s="28">
        <v>1.8429631961321139E-2</v>
      </c>
      <c r="W126" s="8"/>
    </row>
    <row r="127" spans="1:23" x14ac:dyDescent="0.2">
      <c r="A127" s="9" t="s">
        <v>97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</row>
    <row r="128" spans="1:23" x14ac:dyDescent="0.2">
      <c r="A128" s="9" t="s">
        <v>49</v>
      </c>
      <c r="B128" s="28">
        <v>-1.6226419807178517E-3</v>
      </c>
      <c r="C128" s="28">
        <v>-3.3840788390018654E-3</v>
      </c>
      <c r="D128" s="28">
        <v>-5.7891561753811733E-3</v>
      </c>
      <c r="E128" s="28">
        <v>-8.3580757682689983E-3</v>
      </c>
      <c r="F128" s="28">
        <v>-1.0011638751438545E-2</v>
      </c>
      <c r="G128" s="28">
        <v>-8.1136397375485524E-3</v>
      </c>
      <c r="H128" s="28">
        <v>-1.4040071207896729E-2</v>
      </c>
      <c r="I128" s="28">
        <v>-2.0171738820675172E-2</v>
      </c>
      <c r="J128" s="28">
        <v>-1.1895144794147043E-2</v>
      </c>
      <c r="K128" s="28">
        <v>-1.9771912958879805E-3</v>
      </c>
      <c r="L128" s="28">
        <v>6.795701778428264E-3</v>
      </c>
      <c r="M128" s="28">
        <v>9.7352650478519931E-3</v>
      </c>
      <c r="N128" s="28">
        <v>1.3010752124662553E-2</v>
      </c>
      <c r="O128" s="28">
        <v>1.6948596492228893E-2</v>
      </c>
      <c r="P128" s="28">
        <v>2.2067303534544461E-2</v>
      </c>
      <c r="Q128" s="28">
        <v>2.781658122689713E-2</v>
      </c>
      <c r="R128" s="28">
        <v>3.4986341548412195E-2</v>
      </c>
      <c r="S128" s="28">
        <v>4.1116171748084226E-2</v>
      </c>
      <c r="T128" s="28">
        <v>4.7223631555870012E-2</v>
      </c>
      <c r="U128" s="28">
        <v>5.3998204093190165E-2</v>
      </c>
      <c r="V128" s="28">
        <v>6.0115985293953698E-2</v>
      </c>
    </row>
    <row r="129" spans="2:22" x14ac:dyDescent="0.2"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</row>
    <row r="130" spans="2:22" x14ac:dyDescent="0.2"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</row>
    <row r="131" spans="2:22" x14ac:dyDescent="0.2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</row>
    <row r="132" spans="2:22" x14ac:dyDescent="0.2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</row>
    <row r="133" spans="2:22" x14ac:dyDescent="0.2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</row>
    <row r="134" spans="2:22" x14ac:dyDescent="0.2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</row>
    <row r="135" spans="2:22" x14ac:dyDescent="0.2"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</row>
    <row r="136" spans="2:22" x14ac:dyDescent="0.2"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</row>
    <row r="137" spans="2:22" x14ac:dyDescent="0.2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</row>
    <row r="138" spans="2:22" x14ac:dyDescent="0.2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</row>
    <row r="139" spans="2:22" x14ac:dyDescent="0.2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</row>
    <row r="140" spans="2:22" x14ac:dyDescent="0.2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</row>
    <row r="141" spans="2:22" x14ac:dyDescent="0.2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</row>
    <row r="142" spans="2:22" x14ac:dyDescent="0.2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</row>
    <row r="143" spans="2:22" x14ac:dyDescent="0.2"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</row>
    <row r="144" spans="2:22" x14ac:dyDescent="0.2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</row>
    <row r="145" spans="2:22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</row>
    <row r="146" spans="2:22" x14ac:dyDescent="0.2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</row>
    <row r="147" spans="2:22" x14ac:dyDescent="0.2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</row>
    <row r="148" spans="2:22" x14ac:dyDescent="0.2"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</row>
    <row r="149" spans="2:22" x14ac:dyDescent="0.2"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</row>
    <row r="150" spans="2:22" x14ac:dyDescent="0.2"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</row>
    <row r="151" spans="2:22" x14ac:dyDescent="0.2"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</row>
    <row r="152" spans="2:22" x14ac:dyDescent="0.2"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</row>
    <row r="153" spans="2:22" x14ac:dyDescent="0.2"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</row>
    <row r="154" spans="2:22" x14ac:dyDescent="0.2"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</row>
    <row r="155" spans="2:22" x14ac:dyDescent="0.2"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</row>
    <row r="156" spans="2:22" x14ac:dyDescent="0.2"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</row>
    <row r="157" spans="2:22" x14ac:dyDescent="0.2"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</row>
    <row r="158" spans="2:22" x14ac:dyDescent="0.2"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</row>
    <row r="159" spans="2:22" x14ac:dyDescent="0.2"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</row>
    <row r="160" spans="2:22" x14ac:dyDescent="0.2"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</row>
    <row r="161" spans="2:22" x14ac:dyDescent="0.2"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</row>
    <row r="162" spans="2:22" x14ac:dyDescent="0.2"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</row>
    <row r="163" spans="2:22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</row>
    <row r="164" spans="2:22" x14ac:dyDescent="0.2"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</row>
    <row r="165" spans="2:22" x14ac:dyDescent="0.2"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</row>
    <row r="166" spans="2:22" x14ac:dyDescent="0.2"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</row>
  </sheetData>
  <sortState xmlns:xlrd2="http://schemas.microsoft.com/office/spreadsheetml/2017/richdata2" ref="C123:C139">
    <sortCondition ref="C123:C139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BBA6D-BF8A-422A-8A95-DFFFB7E12412}">
  <dimension ref="A1:C71"/>
  <sheetViews>
    <sheetView workbookViewId="0"/>
  </sheetViews>
  <sheetFormatPr baseColWidth="10" defaultRowHeight="15" x14ac:dyDescent="0.25"/>
  <cols>
    <col min="2" max="2" width="67.28515625" bestFit="1" customWidth="1"/>
    <col min="3" max="3" width="31.5703125" bestFit="1" customWidth="1"/>
  </cols>
  <sheetData>
    <row r="1" spans="1:3" x14ac:dyDescent="0.25">
      <c r="A1" t="s">
        <v>96</v>
      </c>
    </row>
    <row r="2" spans="1:3" x14ac:dyDescent="0.25">
      <c r="A2" t="s">
        <v>102</v>
      </c>
    </row>
    <row r="3" spans="1:3" x14ac:dyDescent="0.25">
      <c r="B3" s="21" t="s">
        <v>55</v>
      </c>
      <c r="C3" s="21" t="s">
        <v>56</v>
      </c>
    </row>
    <row r="5" spans="1:3" x14ac:dyDescent="0.25">
      <c r="B5" s="22" t="s">
        <v>43</v>
      </c>
      <c r="C5" s="22" t="s">
        <v>57</v>
      </c>
    </row>
    <row r="6" spans="1:3" x14ac:dyDescent="0.25">
      <c r="B6" s="23" t="s">
        <v>58</v>
      </c>
      <c r="C6" s="24">
        <v>7.9596394065910542E-2</v>
      </c>
    </row>
    <row r="7" spans="1:3" x14ac:dyDescent="0.25">
      <c r="B7" s="20" t="s">
        <v>60</v>
      </c>
      <c r="C7" s="19">
        <v>1</v>
      </c>
    </row>
    <row r="8" spans="1:3" x14ac:dyDescent="0.25">
      <c r="B8" s="23" t="s">
        <v>61</v>
      </c>
      <c r="C8" s="24">
        <v>2.5276482602540297E-3</v>
      </c>
    </row>
    <row r="9" spans="1:3" x14ac:dyDescent="0.25">
      <c r="B9" s="20" t="s">
        <v>62</v>
      </c>
      <c r="C9" s="19">
        <v>1</v>
      </c>
    </row>
    <row r="10" spans="1:3" x14ac:dyDescent="0.25">
      <c r="B10" s="23" t="s">
        <v>63</v>
      </c>
      <c r="C10" s="24">
        <v>5.5347012859874667E-3</v>
      </c>
    </row>
    <row r="11" spans="1:3" x14ac:dyDescent="0.25">
      <c r="B11" s="20" t="s">
        <v>62</v>
      </c>
      <c r="C11" s="19">
        <v>3.2015600178343963E-2</v>
      </c>
    </row>
    <row r="12" spans="1:3" x14ac:dyDescent="0.25">
      <c r="B12" s="20" t="s">
        <v>64</v>
      </c>
      <c r="C12" s="19">
        <v>0.88854258929671204</v>
      </c>
    </row>
    <row r="13" spans="1:3" x14ac:dyDescent="0.25">
      <c r="B13" s="20" t="s">
        <v>65</v>
      </c>
      <c r="C13" s="19">
        <v>7.9441810524943993E-2</v>
      </c>
    </row>
    <row r="14" spans="1:3" x14ac:dyDescent="0.25">
      <c r="B14" s="23" t="s">
        <v>66</v>
      </c>
      <c r="C14" s="24">
        <v>5.0134758576608858E-3</v>
      </c>
    </row>
    <row r="15" spans="1:3" x14ac:dyDescent="0.25">
      <c r="B15" s="20" t="s">
        <v>60</v>
      </c>
      <c r="C15" s="19">
        <v>1</v>
      </c>
    </row>
    <row r="16" spans="1:3" x14ac:dyDescent="0.25">
      <c r="B16" s="23" t="s">
        <v>68</v>
      </c>
      <c r="C16" s="24">
        <v>0.43061244646293972</v>
      </c>
    </row>
    <row r="17" spans="2:3" x14ac:dyDescent="0.25">
      <c r="B17" s="20" t="s">
        <v>69</v>
      </c>
      <c r="C17" s="19">
        <v>7.0387213379128302E-2</v>
      </c>
    </row>
    <row r="18" spans="2:3" x14ac:dyDescent="0.25">
      <c r="B18" s="20" t="s">
        <v>70</v>
      </c>
      <c r="C18" s="19">
        <v>2.3369526476361018E-2</v>
      </c>
    </row>
    <row r="19" spans="2:3" x14ac:dyDescent="0.25">
      <c r="B19" s="20" t="s">
        <v>59</v>
      </c>
      <c r="C19" s="19">
        <v>3.4070349315174026E-2</v>
      </c>
    </row>
    <row r="20" spans="2:3" x14ac:dyDescent="0.25">
      <c r="B20" s="20" t="s">
        <v>71</v>
      </c>
      <c r="C20" s="19">
        <v>0.13028258042920662</v>
      </c>
    </row>
    <row r="21" spans="2:3" x14ac:dyDescent="0.25">
      <c r="B21" s="20" t="s">
        <v>72</v>
      </c>
      <c r="C21" s="19">
        <v>9.484653552866916E-2</v>
      </c>
    </row>
    <row r="22" spans="2:3" x14ac:dyDescent="0.25">
      <c r="B22" s="20" t="s">
        <v>62</v>
      </c>
      <c r="C22" s="19">
        <v>6.1606069437068596E-2</v>
      </c>
    </row>
    <row r="23" spans="2:3" x14ac:dyDescent="0.25">
      <c r="B23" s="20" t="s">
        <v>73</v>
      </c>
      <c r="C23" s="19">
        <v>0.13618352289374727</v>
      </c>
    </row>
    <row r="24" spans="2:3" x14ac:dyDescent="0.25">
      <c r="B24" s="20" t="s">
        <v>74</v>
      </c>
      <c r="C24" s="19">
        <v>0.13063714584443792</v>
      </c>
    </row>
    <row r="25" spans="2:3" x14ac:dyDescent="0.25">
      <c r="B25" s="20" t="s">
        <v>67</v>
      </c>
      <c r="C25" s="19">
        <v>0.20754633861937358</v>
      </c>
    </row>
    <row r="26" spans="2:3" x14ac:dyDescent="0.25">
      <c r="B26" s="20" t="s">
        <v>75</v>
      </c>
      <c r="C26" s="19">
        <v>3.221408020772755E-2</v>
      </c>
    </row>
    <row r="27" spans="2:3" x14ac:dyDescent="0.25">
      <c r="B27" s="20" t="s">
        <v>76</v>
      </c>
      <c r="C27" s="19">
        <v>3.6306755857948091E-2</v>
      </c>
    </row>
    <row r="28" spans="2:3" x14ac:dyDescent="0.25">
      <c r="B28" s="20" t="s">
        <v>60</v>
      </c>
      <c r="C28" s="19">
        <v>4.2549882011157864E-2</v>
      </c>
    </row>
    <row r="29" spans="2:3" x14ac:dyDescent="0.25">
      <c r="B29" s="23" t="s">
        <v>77</v>
      </c>
      <c r="C29" s="24">
        <v>2.9305820953823788E-3</v>
      </c>
    </row>
    <row r="30" spans="2:3" x14ac:dyDescent="0.25">
      <c r="B30" s="20" t="s">
        <v>74</v>
      </c>
      <c r="C30" s="19">
        <v>1</v>
      </c>
    </row>
    <row r="31" spans="2:3" x14ac:dyDescent="0.25">
      <c r="B31" s="23" t="s">
        <v>78</v>
      </c>
      <c r="C31" s="24">
        <v>9.5960642768402032E-3</v>
      </c>
    </row>
    <row r="32" spans="2:3" x14ac:dyDescent="0.25">
      <c r="B32" s="20" t="s">
        <v>75</v>
      </c>
      <c r="C32" s="19">
        <v>1</v>
      </c>
    </row>
    <row r="33" spans="2:3" x14ac:dyDescent="0.25">
      <c r="B33" s="23" t="s">
        <v>79</v>
      </c>
      <c r="C33" s="24">
        <v>2.2345708144986859E-3</v>
      </c>
    </row>
    <row r="34" spans="2:3" x14ac:dyDescent="0.25">
      <c r="B34" s="20" t="s">
        <v>71</v>
      </c>
      <c r="C34" s="19">
        <v>1</v>
      </c>
    </row>
    <row r="35" spans="2:3" x14ac:dyDescent="0.25">
      <c r="B35" s="23" t="s">
        <v>80</v>
      </c>
      <c r="C35" s="24">
        <v>4.1358499758717823E-3</v>
      </c>
    </row>
    <row r="36" spans="2:3" x14ac:dyDescent="0.25">
      <c r="B36" s="20" t="s">
        <v>71</v>
      </c>
      <c r="C36" s="19">
        <v>1</v>
      </c>
    </row>
    <row r="37" spans="2:3" x14ac:dyDescent="0.25">
      <c r="B37" s="23" t="s">
        <v>81</v>
      </c>
      <c r="C37" s="24">
        <v>1.7129609514147436E-3</v>
      </c>
    </row>
    <row r="38" spans="2:3" x14ac:dyDescent="0.25">
      <c r="B38" s="20" t="s">
        <v>65</v>
      </c>
      <c r="C38" s="19">
        <v>1</v>
      </c>
    </row>
    <row r="39" spans="2:3" x14ac:dyDescent="0.25">
      <c r="B39" s="23" t="s">
        <v>82</v>
      </c>
      <c r="C39" s="24">
        <v>4.5331191105726998E-3</v>
      </c>
    </row>
    <row r="40" spans="2:3" x14ac:dyDescent="0.25">
      <c r="B40" s="20" t="s">
        <v>64</v>
      </c>
      <c r="C40" s="19">
        <v>1</v>
      </c>
    </row>
    <row r="41" spans="2:3" x14ac:dyDescent="0.25">
      <c r="B41" s="23" t="s">
        <v>83</v>
      </c>
      <c r="C41" s="24">
        <v>1.8536145507516647E-3</v>
      </c>
    </row>
    <row r="42" spans="2:3" x14ac:dyDescent="0.25">
      <c r="B42" s="20" t="s">
        <v>65</v>
      </c>
      <c r="C42" s="19">
        <v>1</v>
      </c>
    </row>
    <row r="43" spans="2:3" x14ac:dyDescent="0.25">
      <c r="B43" s="23" t="s">
        <v>84</v>
      </c>
      <c r="C43" s="24">
        <v>1.9305759520396569E-7</v>
      </c>
    </row>
    <row r="44" spans="2:3" x14ac:dyDescent="0.25">
      <c r="B44" s="20" t="s">
        <v>70</v>
      </c>
      <c r="C44" s="19">
        <v>1</v>
      </c>
    </row>
    <row r="45" spans="2:3" x14ac:dyDescent="0.25">
      <c r="B45" s="23" t="s">
        <v>85</v>
      </c>
      <c r="C45" s="24">
        <v>6.8834166839574639E-4</v>
      </c>
    </row>
    <row r="46" spans="2:3" x14ac:dyDescent="0.25">
      <c r="B46" s="20" t="s">
        <v>60</v>
      </c>
      <c r="C46" s="19">
        <v>1</v>
      </c>
    </row>
    <row r="47" spans="2:3" x14ac:dyDescent="0.25">
      <c r="B47" s="23" t="s">
        <v>86</v>
      </c>
      <c r="C47" s="24">
        <v>3.9250795219761096E-2</v>
      </c>
    </row>
    <row r="48" spans="2:3" x14ac:dyDescent="0.25">
      <c r="B48" s="20" t="s">
        <v>71</v>
      </c>
      <c r="C48" s="19">
        <v>0.44676777589651218</v>
      </c>
    </row>
    <row r="49" spans="2:3" x14ac:dyDescent="0.25">
      <c r="B49" s="20" t="s">
        <v>62</v>
      </c>
      <c r="C49" s="19">
        <v>0.49693255710112133</v>
      </c>
    </row>
    <row r="50" spans="2:3" x14ac:dyDescent="0.25">
      <c r="B50" s="20" t="s">
        <v>75</v>
      </c>
      <c r="C50" s="19">
        <v>5.6299667002366473E-2</v>
      </c>
    </row>
    <row r="51" spans="2:3" x14ac:dyDescent="0.25">
      <c r="B51" s="23" t="s">
        <v>87</v>
      </c>
      <c r="C51" s="24">
        <v>5.37805752934766E-4</v>
      </c>
    </row>
    <row r="52" spans="2:3" x14ac:dyDescent="0.25">
      <c r="B52" s="20" t="s">
        <v>67</v>
      </c>
      <c r="C52" s="19">
        <v>1</v>
      </c>
    </row>
    <row r="53" spans="2:3" x14ac:dyDescent="0.25">
      <c r="B53" s="23" t="s">
        <v>88</v>
      </c>
      <c r="C53" s="24">
        <v>7.2917104671636167E-3</v>
      </c>
    </row>
    <row r="54" spans="2:3" x14ac:dyDescent="0.25">
      <c r="B54" s="20" t="s">
        <v>67</v>
      </c>
      <c r="C54" s="19">
        <v>1</v>
      </c>
    </row>
    <row r="55" spans="2:3" x14ac:dyDescent="0.25">
      <c r="B55" s="23" t="s">
        <v>89</v>
      </c>
      <c r="C55" s="24">
        <v>0.3262328829366859</v>
      </c>
    </row>
    <row r="56" spans="2:3" x14ac:dyDescent="0.25">
      <c r="B56" s="20" t="s">
        <v>67</v>
      </c>
      <c r="C56" s="19">
        <v>1</v>
      </c>
    </row>
    <row r="57" spans="2:3" x14ac:dyDescent="0.25">
      <c r="B57" s="23" t="s">
        <v>90</v>
      </c>
      <c r="C57" s="24">
        <v>1.6934478939729836E-3</v>
      </c>
    </row>
    <row r="58" spans="2:3" x14ac:dyDescent="0.25">
      <c r="B58" s="20" t="s">
        <v>60</v>
      </c>
      <c r="C58" s="19">
        <v>1</v>
      </c>
    </row>
    <row r="59" spans="2:3" x14ac:dyDescent="0.25">
      <c r="B59" s="23" t="s">
        <v>91</v>
      </c>
      <c r="C59" s="24">
        <v>4.8541304706509036E-3</v>
      </c>
    </row>
    <row r="60" spans="2:3" x14ac:dyDescent="0.25">
      <c r="B60" s="20" t="s">
        <v>74</v>
      </c>
      <c r="C60" s="19">
        <v>1</v>
      </c>
    </row>
    <row r="61" spans="2:3" x14ac:dyDescent="0.25">
      <c r="B61" s="23" t="s">
        <v>92</v>
      </c>
      <c r="C61" s="24">
        <v>4.3295797029671819E-3</v>
      </c>
    </row>
    <row r="62" spans="2:3" x14ac:dyDescent="0.25">
      <c r="B62" s="20" t="s">
        <v>74</v>
      </c>
      <c r="C62" s="19">
        <v>1</v>
      </c>
    </row>
    <row r="63" spans="2:3" x14ac:dyDescent="0.25">
      <c r="B63" s="23" t="s">
        <v>93</v>
      </c>
      <c r="C63" s="24">
        <v>6.4794914757079949E-2</v>
      </c>
    </row>
    <row r="64" spans="2:3" x14ac:dyDescent="0.25">
      <c r="B64" s="20" t="s">
        <v>69</v>
      </c>
      <c r="C64" s="19">
        <v>3.5765509319150373E-3</v>
      </c>
    </row>
    <row r="65" spans="2:3" x14ac:dyDescent="0.25">
      <c r="B65" s="20" t="s">
        <v>62</v>
      </c>
      <c r="C65" s="19">
        <v>2.3717207051157589E-2</v>
      </c>
    </row>
    <row r="66" spans="2:3" x14ac:dyDescent="0.25">
      <c r="B66" s="20" t="s">
        <v>64</v>
      </c>
      <c r="C66" s="19">
        <v>0.66571953339725609</v>
      </c>
    </row>
    <row r="67" spans="2:3" x14ac:dyDescent="0.25">
      <c r="B67" s="20" t="s">
        <v>65</v>
      </c>
      <c r="C67" s="19">
        <v>0.30697803308675159</v>
      </c>
    </row>
    <row r="68" spans="2:3" x14ac:dyDescent="0.25">
      <c r="B68" s="20" t="s">
        <v>75</v>
      </c>
      <c r="C68" s="19">
        <v>8.6755329196721324E-6</v>
      </c>
    </row>
    <row r="69" spans="2:3" x14ac:dyDescent="0.25">
      <c r="B69" s="23" t="s">
        <v>94</v>
      </c>
      <c r="C69" s="24">
        <v>4.4770364708175132E-5</v>
      </c>
    </row>
    <row r="70" spans="2:3" x14ac:dyDescent="0.25">
      <c r="B70" s="20" t="s">
        <v>59</v>
      </c>
      <c r="C70" s="19">
        <v>1</v>
      </c>
    </row>
    <row r="71" spans="2:3" x14ac:dyDescent="0.25">
      <c r="B71" s="25" t="s">
        <v>54</v>
      </c>
      <c r="C71" s="26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5A7E-149C-41F0-A39B-53EB52EDFFC2}">
  <dimension ref="A1:E130"/>
  <sheetViews>
    <sheetView workbookViewId="0">
      <selection activeCell="A2" sqref="A2"/>
    </sheetView>
  </sheetViews>
  <sheetFormatPr baseColWidth="10" defaultRowHeight="15" x14ac:dyDescent="0.25"/>
  <cols>
    <col min="1" max="1" width="11.42578125" style="12"/>
    <col min="2" max="2" width="19.42578125" style="12" bestFit="1" customWidth="1"/>
    <col min="3" max="3" width="20.85546875" style="12" bestFit="1" customWidth="1"/>
    <col min="4" max="16384" width="11.42578125" style="12"/>
  </cols>
  <sheetData>
    <row r="1" spans="1:5" x14ac:dyDescent="0.25">
      <c r="A1" s="12" t="s">
        <v>95</v>
      </c>
      <c r="E1" s="9"/>
    </row>
    <row r="2" spans="1:5" x14ac:dyDescent="0.25">
      <c r="A2" s="12" t="s">
        <v>100</v>
      </c>
      <c r="E2" s="9"/>
    </row>
    <row r="3" spans="1:5" x14ac:dyDescent="0.25">
      <c r="B3" s="13" t="s">
        <v>43</v>
      </c>
      <c r="C3" s="13" t="s">
        <v>44</v>
      </c>
      <c r="E3" s="9"/>
    </row>
    <row r="4" spans="1:5" x14ac:dyDescent="0.25">
      <c r="B4" s="17" t="s">
        <v>26</v>
      </c>
      <c r="C4" s="14">
        <v>1</v>
      </c>
      <c r="E4" s="9"/>
    </row>
    <row r="5" spans="1:5" x14ac:dyDescent="0.25">
      <c r="A5" s="9"/>
      <c r="B5" s="9" t="s">
        <v>46</v>
      </c>
      <c r="C5" s="15">
        <v>0.80259339701939503</v>
      </c>
      <c r="E5" s="9"/>
    </row>
    <row r="6" spans="1:5" x14ac:dyDescent="0.25">
      <c r="A6" s="9"/>
      <c r="B6" s="9" t="s">
        <v>37</v>
      </c>
      <c r="C6" s="15">
        <v>0.15938215093504912</v>
      </c>
      <c r="E6" s="9"/>
    </row>
    <row r="7" spans="1:5" x14ac:dyDescent="0.25">
      <c r="A7" s="9"/>
      <c r="B7" s="9" t="s">
        <v>45</v>
      </c>
      <c r="C7" s="15">
        <v>2.757916929479476E-3</v>
      </c>
    </row>
    <row r="8" spans="1:5" x14ac:dyDescent="0.25">
      <c r="A8" s="9"/>
      <c r="B8" s="9" t="s">
        <v>47</v>
      </c>
      <c r="C8" s="15">
        <v>2.6150465194930698E-2</v>
      </c>
    </row>
    <row r="9" spans="1:5" x14ac:dyDescent="0.25">
      <c r="A9" s="9"/>
      <c r="B9" s="9" t="s">
        <v>97</v>
      </c>
      <c r="C9" s="15">
        <v>9.1160699211457127E-3</v>
      </c>
    </row>
    <row r="10" spans="1:5" x14ac:dyDescent="0.25">
      <c r="A10" s="9"/>
      <c r="B10" s="9" t="s">
        <v>49</v>
      </c>
      <c r="C10" s="15">
        <v>0</v>
      </c>
    </row>
    <row r="11" spans="1:5" x14ac:dyDescent="0.25">
      <c r="B11" s="17" t="s">
        <v>48</v>
      </c>
      <c r="C11" s="14">
        <v>1</v>
      </c>
    </row>
    <row r="12" spans="1:5" x14ac:dyDescent="0.25">
      <c r="A12" s="9"/>
      <c r="B12" s="9" t="s">
        <v>46</v>
      </c>
      <c r="C12" s="15">
        <v>0.24726678765458196</v>
      </c>
    </row>
    <row r="13" spans="1:5" x14ac:dyDescent="0.25">
      <c r="A13" s="9"/>
      <c r="B13" s="9" t="s">
        <v>37</v>
      </c>
      <c r="C13" s="15">
        <v>0.20569667041261447</v>
      </c>
    </row>
    <row r="14" spans="1:5" x14ac:dyDescent="0.25">
      <c r="A14" s="9"/>
      <c r="B14" s="9" t="s">
        <v>45</v>
      </c>
      <c r="C14" s="15">
        <v>0.20840827282557567</v>
      </c>
    </row>
    <row r="15" spans="1:5" x14ac:dyDescent="0.25">
      <c r="A15" s="9"/>
      <c r="B15" s="9" t="s">
        <v>47</v>
      </c>
      <c r="C15" s="15">
        <v>0.33862826910509081</v>
      </c>
    </row>
    <row r="16" spans="1:5" x14ac:dyDescent="0.25">
      <c r="A16" s="9"/>
      <c r="B16" s="9" t="s">
        <v>97</v>
      </c>
      <c r="C16" s="27">
        <v>0</v>
      </c>
    </row>
    <row r="17" spans="1:3" x14ac:dyDescent="0.25">
      <c r="A17" s="9"/>
      <c r="B17" s="9" t="s">
        <v>49</v>
      </c>
      <c r="C17" s="15">
        <v>2.1370920240695043E-12</v>
      </c>
    </row>
    <row r="18" spans="1:3" x14ac:dyDescent="0.25">
      <c r="B18" s="17" t="s">
        <v>4</v>
      </c>
      <c r="C18" s="14">
        <v>1</v>
      </c>
    </row>
    <row r="19" spans="1:3" x14ac:dyDescent="0.25">
      <c r="A19" s="9"/>
      <c r="B19" s="9" t="s">
        <v>46</v>
      </c>
      <c r="C19" s="15">
        <v>0.19824607664069166</v>
      </c>
    </row>
    <row r="20" spans="1:3" x14ac:dyDescent="0.25">
      <c r="A20" s="9"/>
      <c r="B20" s="9" t="s">
        <v>37</v>
      </c>
      <c r="C20" s="15">
        <v>0.18565852876784597</v>
      </c>
    </row>
    <row r="21" spans="1:3" x14ac:dyDescent="0.25">
      <c r="A21" s="9"/>
      <c r="B21" s="9" t="s">
        <v>45</v>
      </c>
      <c r="C21" s="15">
        <v>0.1717566843291487</v>
      </c>
    </row>
    <row r="22" spans="1:3" x14ac:dyDescent="0.25">
      <c r="A22" s="9"/>
      <c r="B22" s="9" t="s">
        <v>47</v>
      </c>
      <c r="C22" s="15">
        <v>0.39399072552762771</v>
      </c>
    </row>
    <row r="23" spans="1:3" x14ac:dyDescent="0.25">
      <c r="A23" s="9"/>
      <c r="B23" s="9" t="s">
        <v>97</v>
      </c>
      <c r="C23" s="15">
        <v>5.0347984734685894E-2</v>
      </c>
    </row>
    <row r="24" spans="1:3" x14ac:dyDescent="0.25">
      <c r="A24" s="9"/>
      <c r="B24" s="9" t="s">
        <v>49</v>
      </c>
      <c r="C24" s="27">
        <v>0</v>
      </c>
    </row>
    <row r="25" spans="1:3" x14ac:dyDescent="0.25">
      <c r="B25" s="17" t="s">
        <v>30</v>
      </c>
      <c r="C25" s="14">
        <v>1</v>
      </c>
    </row>
    <row r="26" spans="1:3" x14ac:dyDescent="0.25">
      <c r="A26" s="9"/>
      <c r="B26" s="9" t="s">
        <v>46</v>
      </c>
      <c r="C26" s="15">
        <v>0.28343149146933216</v>
      </c>
    </row>
    <row r="27" spans="1:3" x14ac:dyDescent="0.25">
      <c r="A27" s="9"/>
      <c r="B27" s="9" t="s">
        <v>37</v>
      </c>
      <c r="C27" s="15">
        <v>0.58654372205266869</v>
      </c>
    </row>
    <row r="28" spans="1:3" x14ac:dyDescent="0.25">
      <c r="A28" s="9"/>
      <c r="B28" s="9" t="s">
        <v>45</v>
      </c>
      <c r="C28" s="15">
        <v>1.8189954178030245E-2</v>
      </c>
    </row>
    <row r="29" spans="1:3" x14ac:dyDescent="0.25">
      <c r="A29" s="9"/>
      <c r="B29" s="9" t="s">
        <v>47</v>
      </c>
      <c r="C29" s="15">
        <v>6.338287230297493E-2</v>
      </c>
    </row>
    <row r="30" spans="1:3" x14ac:dyDescent="0.25">
      <c r="A30" s="9"/>
      <c r="B30" s="9" t="s">
        <v>97</v>
      </c>
      <c r="C30" s="15">
        <v>1.0766845242711938E-2</v>
      </c>
    </row>
    <row r="31" spans="1:3" x14ac:dyDescent="0.25">
      <c r="A31" s="9"/>
      <c r="B31" s="9" t="s">
        <v>49</v>
      </c>
      <c r="C31" s="15">
        <v>3.7685114754282059E-2</v>
      </c>
    </row>
    <row r="32" spans="1:3" x14ac:dyDescent="0.25">
      <c r="B32" s="17" t="s">
        <v>19</v>
      </c>
      <c r="C32" s="14">
        <v>1</v>
      </c>
    </row>
    <row r="33" spans="1:3" x14ac:dyDescent="0.25">
      <c r="B33" s="12" t="s">
        <v>46</v>
      </c>
      <c r="C33" s="15">
        <v>0.27622815986704846</v>
      </c>
    </row>
    <row r="34" spans="1:3" x14ac:dyDescent="0.25">
      <c r="B34" s="12" t="s">
        <v>37</v>
      </c>
      <c r="C34" s="15">
        <v>0.54433294138059796</v>
      </c>
    </row>
    <row r="35" spans="1:3" x14ac:dyDescent="0.25">
      <c r="B35" s="12" t="s">
        <v>45</v>
      </c>
      <c r="C35" s="15">
        <v>0.15256655549023676</v>
      </c>
    </row>
    <row r="36" spans="1:3" x14ac:dyDescent="0.25">
      <c r="B36" s="12" t="s">
        <v>47</v>
      </c>
      <c r="C36" s="15">
        <v>2.6872343262116804E-2</v>
      </c>
    </row>
    <row r="37" spans="1:3" x14ac:dyDescent="0.25">
      <c r="B37" s="12" t="s">
        <v>97</v>
      </c>
      <c r="C37" s="15">
        <v>0</v>
      </c>
    </row>
    <row r="38" spans="1:3" x14ac:dyDescent="0.25">
      <c r="B38" s="12" t="s">
        <v>49</v>
      </c>
      <c r="C38" s="15">
        <v>0</v>
      </c>
    </row>
    <row r="39" spans="1:3" x14ac:dyDescent="0.25">
      <c r="B39" s="17" t="s">
        <v>29</v>
      </c>
      <c r="C39" s="14">
        <v>1</v>
      </c>
    </row>
    <row r="40" spans="1:3" x14ac:dyDescent="0.25">
      <c r="A40" s="9"/>
      <c r="B40" s="9" t="s">
        <v>46</v>
      </c>
      <c r="C40" s="15">
        <v>0.11942474287761908</v>
      </c>
    </row>
    <row r="41" spans="1:3" x14ac:dyDescent="0.25">
      <c r="A41" s="9"/>
      <c r="B41" s="9" t="s">
        <v>37</v>
      </c>
      <c r="C41" s="15">
        <v>0.6095496112609271</v>
      </c>
    </row>
    <row r="42" spans="1:3" x14ac:dyDescent="0.25">
      <c r="A42" s="9"/>
      <c r="B42" s="9" t="s">
        <v>45</v>
      </c>
      <c r="C42" s="15">
        <v>7.1855506076563186E-2</v>
      </c>
    </row>
    <row r="43" spans="1:3" x14ac:dyDescent="0.25">
      <c r="A43" s="9"/>
      <c r="B43" s="9" t="s">
        <v>47</v>
      </c>
      <c r="C43" s="15">
        <v>3.2243016921128839E-2</v>
      </c>
    </row>
    <row r="44" spans="1:3" x14ac:dyDescent="0.25">
      <c r="A44" s="9"/>
      <c r="B44" s="9" t="s">
        <v>97</v>
      </c>
      <c r="C44" s="15">
        <v>2.4598679810841802E-2</v>
      </c>
    </row>
    <row r="45" spans="1:3" x14ac:dyDescent="0.25">
      <c r="A45" s="9"/>
      <c r="B45" s="9" t="s">
        <v>49</v>
      </c>
      <c r="C45" s="15">
        <v>0.14232844305292</v>
      </c>
    </row>
    <row r="46" spans="1:3" x14ac:dyDescent="0.25">
      <c r="B46" s="17" t="s">
        <v>34</v>
      </c>
      <c r="C46" s="14">
        <v>1</v>
      </c>
    </row>
    <row r="47" spans="1:3" x14ac:dyDescent="0.25">
      <c r="A47" s="9"/>
      <c r="B47" s="9" t="s">
        <v>46</v>
      </c>
      <c r="C47" s="15">
        <v>0.9999999949523275</v>
      </c>
    </row>
    <row r="48" spans="1:3" x14ac:dyDescent="0.25">
      <c r="A48" s="9"/>
      <c r="B48" s="9" t="s">
        <v>37</v>
      </c>
      <c r="C48" s="15">
        <v>3.8444360188927841E-9</v>
      </c>
    </row>
    <row r="49" spans="1:3" x14ac:dyDescent="0.25">
      <c r="A49" s="9"/>
      <c r="B49" s="9" t="s">
        <v>45</v>
      </c>
      <c r="C49" s="15">
        <v>5.6309916549479292E-10</v>
      </c>
    </row>
    <row r="50" spans="1:3" x14ac:dyDescent="0.25">
      <c r="A50" s="9"/>
      <c r="B50" s="9" t="s">
        <v>47</v>
      </c>
      <c r="C50" s="15">
        <v>3.7478710531724525E-10</v>
      </c>
    </row>
    <row r="51" spans="1:3" x14ac:dyDescent="0.25">
      <c r="A51" s="9"/>
      <c r="B51" s="9" t="s">
        <v>97</v>
      </c>
      <c r="C51" s="27">
        <v>0</v>
      </c>
    </row>
    <row r="52" spans="1:3" x14ac:dyDescent="0.25">
      <c r="A52" s="9"/>
      <c r="B52" s="9" t="s">
        <v>49</v>
      </c>
      <c r="C52" s="15">
        <v>2.6534995025960971E-10</v>
      </c>
    </row>
    <row r="53" spans="1:3" x14ac:dyDescent="0.25">
      <c r="B53" s="17" t="s">
        <v>12</v>
      </c>
      <c r="C53" s="14">
        <v>1</v>
      </c>
    </row>
    <row r="54" spans="1:3" x14ac:dyDescent="0.25">
      <c r="A54" s="9"/>
      <c r="B54" s="9" t="s">
        <v>46</v>
      </c>
      <c r="C54" s="15">
        <v>0.13957719075436117</v>
      </c>
    </row>
    <row r="55" spans="1:3" x14ac:dyDescent="0.25">
      <c r="A55" s="9"/>
      <c r="B55" s="9" t="s">
        <v>37</v>
      </c>
      <c r="C55" s="15">
        <v>0.43521198410697559</v>
      </c>
    </row>
    <row r="56" spans="1:3" x14ac:dyDescent="0.25">
      <c r="A56" s="9"/>
      <c r="B56" s="9" t="s">
        <v>45</v>
      </c>
      <c r="C56" s="15">
        <v>0.35233043897188043</v>
      </c>
    </row>
    <row r="57" spans="1:3" x14ac:dyDescent="0.25">
      <c r="A57" s="9"/>
      <c r="B57" s="9" t="s">
        <v>47</v>
      </c>
      <c r="C57" s="15">
        <v>7.2880386166782829E-2</v>
      </c>
    </row>
    <row r="58" spans="1:3" x14ac:dyDescent="0.25">
      <c r="A58" s="9"/>
      <c r="B58" s="9" t="s">
        <v>97</v>
      </c>
      <c r="C58" s="27">
        <v>0</v>
      </c>
    </row>
    <row r="59" spans="1:3" x14ac:dyDescent="0.25">
      <c r="A59" s="9"/>
      <c r="B59" s="9" t="s">
        <v>49</v>
      </c>
      <c r="C59" s="27">
        <v>0</v>
      </c>
    </row>
    <row r="60" spans="1:3" x14ac:dyDescent="0.25">
      <c r="B60" s="17" t="s">
        <v>50</v>
      </c>
      <c r="C60" s="14">
        <v>1</v>
      </c>
    </row>
    <row r="61" spans="1:3" x14ac:dyDescent="0.25">
      <c r="A61" s="9"/>
      <c r="B61" s="9" t="s">
        <v>46</v>
      </c>
      <c r="C61" s="15">
        <v>0.17043389019663346</v>
      </c>
    </row>
    <row r="62" spans="1:3" x14ac:dyDescent="0.25">
      <c r="A62" s="9"/>
      <c r="B62" s="9" t="s">
        <v>37</v>
      </c>
      <c r="C62" s="15">
        <v>0.25729325309743728</v>
      </c>
    </row>
    <row r="63" spans="1:3" x14ac:dyDescent="0.25">
      <c r="A63" s="9"/>
      <c r="B63" s="9" t="s">
        <v>45</v>
      </c>
      <c r="C63" s="15">
        <v>0.32009337951036687</v>
      </c>
    </row>
    <row r="64" spans="1:3" x14ac:dyDescent="0.25">
      <c r="A64" s="9"/>
      <c r="B64" s="9" t="s">
        <v>47</v>
      </c>
      <c r="C64" s="15">
        <v>0.25217947719556238</v>
      </c>
    </row>
    <row r="65" spans="1:3" x14ac:dyDescent="0.25">
      <c r="A65" s="9"/>
      <c r="B65" s="9" t="s">
        <v>97</v>
      </c>
      <c r="C65" s="27">
        <v>0</v>
      </c>
    </row>
    <row r="66" spans="1:3" x14ac:dyDescent="0.25">
      <c r="A66" s="9"/>
      <c r="B66" s="9" t="s">
        <v>49</v>
      </c>
      <c r="C66" s="15">
        <v>0</v>
      </c>
    </row>
    <row r="67" spans="1:3" x14ac:dyDescent="0.25">
      <c r="B67" s="17" t="s">
        <v>20</v>
      </c>
      <c r="C67" s="14">
        <v>1</v>
      </c>
    </row>
    <row r="68" spans="1:3" x14ac:dyDescent="0.25">
      <c r="A68" s="9"/>
      <c r="B68" s="9" t="s">
        <v>46</v>
      </c>
      <c r="C68" s="15">
        <v>0.1890695606961032</v>
      </c>
    </row>
    <row r="69" spans="1:3" x14ac:dyDescent="0.25">
      <c r="A69" s="9"/>
      <c r="B69" s="9" t="s">
        <v>37</v>
      </c>
      <c r="C69" s="15">
        <v>0.23718101718144743</v>
      </c>
    </row>
    <row r="70" spans="1:3" x14ac:dyDescent="0.25">
      <c r="A70" s="9"/>
      <c r="B70" s="9" t="s">
        <v>45</v>
      </c>
      <c r="C70" s="15">
        <v>0.25510765795513024</v>
      </c>
    </row>
    <row r="71" spans="1:3" x14ac:dyDescent="0.25">
      <c r="A71" s="9"/>
      <c r="B71" s="9" t="s">
        <v>47</v>
      </c>
      <c r="C71" s="15">
        <v>0.16594977146657763</v>
      </c>
    </row>
    <row r="72" spans="1:3" x14ac:dyDescent="0.25">
      <c r="A72" s="9"/>
      <c r="B72" s="9" t="s">
        <v>97</v>
      </c>
      <c r="C72" s="15">
        <v>9.1898817169148183E-14</v>
      </c>
    </row>
    <row r="73" spans="1:3" x14ac:dyDescent="0.25">
      <c r="A73" s="9"/>
      <c r="B73" s="9" t="s">
        <v>49</v>
      </c>
      <c r="C73" s="15">
        <v>0.15269199270064948</v>
      </c>
    </row>
    <row r="74" spans="1:3" x14ac:dyDescent="0.25">
      <c r="B74" s="17" t="s">
        <v>51</v>
      </c>
      <c r="C74" s="14">
        <v>1</v>
      </c>
    </row>
    <row r="75" spans="1:3" x14ac:dyDescent="0.25">
      <c r="A75" s="9"/>
      <c r="B75" s="9" t="s">
        <v>46</v>
      </c>
      <c r="C75" s="15">
        <v>0.18945167365789323</v>
      </c>
    </row>
    <row r="76" spans="1:3" x14ac:dyDescent="0.25">
      <c r="A76" s="9"/>
      <c r="B76" s="9" t="s">
        <v>37</v>
      </c>
      <c r="C76" s="15">
        <v>0.19772985227334425</v>
      </c>
    </row>
    <row r="77" spans="1:3" x14ac:dyDescent="0.25">
      <c r="A77" s="9"/>
      <c r="B77" s="9" t="s">
        <v>45</v>
      </c>
      <c r="C77" s="15">
        <v>0.16925469858928496</v>
      </c>
    </row>
    <row r="78" spans="1:3" x14ac:dyDescent="0.25">
      <c r="A78" s="9"/>
      <c r="B78" s="9" t="s">
        <v>47</v>
      </c>
      <c r="C78" s="15">
        <v>0.24383542465194502</v>
      </c>
    </row>
    <row r="79" spans="1:3" x14ac:dyDescent="0.25">
      <c r="A79" s="9"/>
      <c r="B79" s="9" t="s">
        <v>97</v>
      </c>
      <c r="C79" s="15">
        <v>0.19972835082753232</v>
      </c>
    </row>
    <row r="80" spans="1:3" x14ac:dyDescent="0.25">
      <c r="A80" s="9"/>
      <c r="B80" s="9" t="s">
        <v>49</v>
      </c>
      <c r="C80" s="15">
        <v>1.5566587768027382E-16</v>
      </c>
    </row>
    <row r="81" spans="1:3" x14ac:dyDescent="0.25">
      <c r="B81" s="17" t="s">
        <v>33</v>
      </c>
      <c r="C81" s="14">
        <v>1</v>
      </c>
    </row>
    <row r="82" spans="1:3" x14ac:dyDescent="0.25">
      <c r="A82" s="9"/>
      <c r="B82" s="9" t="s">
        <v>46</v>
      </c>
      <c r="C82" s="15">
        <v>0.4234317694937888</v>
      </c>
    </row>
    <row r="83" spans="1:3" x14ac:dyDescent="0.25">
      <c r="A83" s="9"/>
      <c r="B83" s="9" t="s">
        <v>37</v>
      </c>
      <c r="C83" s="15">
        <v>0.19026577543791809</v>
      </c>
    </row>
    <row r="84" spans="1:3" x14ac:dyDescent="0.25">
      <c r="A84" s="9"/>
      <c r="B84" s="9" t="s">
        <v>45</v>
      </c>
      <c r="C84" s="15">
        <v>0.32579696527705204</v>
      </c>
    </row>
    <row r="85" spans="1:3" x14ac:dyDescent="0.25">
      <c r="A85" s="9"/>
      <c r="B85" s="9" t="s">
        <v>47</v>
      </c>
      <c r="C85" s="15">
        <v>4.4262262492621579E-3</v>
      </c>
    </row>
    <row r="86" spans="1:3" x14ac:dyDescent="0.25">
      <c r="A86" s="9"/>
      <c r="B86" s="9" t="s">
        <v>97</v>
      </c>
      <c r="C86" s="15">
        <v>4.2163328709728588E-16</v>
      </c>
    </row>
    <row r="87" spans="1:3" x14ac:dyDescent="0.25">
      <c r="A87" s="9"/>
      <c r="B87" s="9" t="s">
        <v>49</v>
      </c>
      <c r="C87" s="15">
        <v>5.6079263541978515E-2</v>
      </c>
    </row>
    <row r="88" spans="1:3" x14ac:dyDescent="0.25">
      <c r="B88" s="17" t="s">
        <v>52</v>
      </c>
      <c r="C88" s="14">
        <v>1</v>
      </c>
    </row>
    <row r="89" spans="1:3" x14ac:dyDescent="0.25">
      <c r="A89" s="9"/>
      <c r="B89" s="9" t="s">
        <v>46</v>
      </c>
      <c r="C89" s="15">
        <v>0.22962348790074968</v>
      </c>
    </row>
    <row r="90" spans="1:3" x14ac:dyDescent="0.25">
      <c r="A90" s="9"/>
      <c r="B90" s="9" t="s">
        <v>37</v>
      </c>
      <c r="C90" s="15">
        <v>0.23057299455878855</v>
      </c>
    </row>
    <row r="91" spans="1:3" x14ac:dyDescent="0.25">
      <c r="A91" s="9"/>
      <c r="B91" s="9" t="s">
        <v>45</v>
      </c>
      <c r="C91" s="15">
        <v>0.18415873805098573</v>
      </c>
    </row>
    <row r="92" spans="1:3" x14ac:dyDescent="0.25">
      <c r="A92" s="9"/>
      <c r="B92" s="9" t="s">
        <v>47</v>
      </c>
      <c r="C92" s="15">
        <v>0.25370550634278777</v>
      </c>
    </row>
    <row r="93" spans="1:3" x14ac:dyDescent="0.25">
      <c r="A93" s="9"/>
      <c r="B93" s="9" t="s">
        <v>97</v>
      </c>
      <c r="C93" s="15">
        <v>0.10193927314668812</v>
      </c>
    </row>
    <row r="94" spans="1:3" x14ac:dyDescent="0.25">
      <c r="A94" s="9"/>
      <c r="B94" s="9" t="s">
        <v>49</v>
      </c>
      <c r="C94" s="27">
        <v>0</v>
      </c>
    </row>
    <row r="95" spans="1:3" x14ac:dyDescent="0.25">
      <c r="B95" s="17" t="s">
        <v>39</v>
      </c>
      <c r="C95" s="14">
        <v>1</v>
      </c>
    </row>
    <row r="96" spans="1:3" x14ac:dyDescent="0.25">
      <c r="A96" s="9"/>
      <c r="B96" s="9" t="s">
        <v>46</v>
      </c>
      <c r="C96" s="27">
        <v>0</v>
      </c>
    </row>
    <row r="97" spans="1:3" x14ac:dyDescent="0.25">
      <c r="A97" s="9"/>
      <c r="B97" s="9" t="s">
        <v>37</v>
      </c>
      <c r="C97" s="15">
        <v>1</v>
      </c>
    </row>
    <row r="98" spans="1:3" x14ac:dyDescent="0.25">
      <c r="A98" s="9"/>
      <c r="B98" s="9" t="s">
        <v>45</v>
      </c>
      <c r="C98" s="27">
        <v>0</v>
      </c>
    </row>
    <row r="99" spans="1:3" x14ac:dyDescent="0.25">
      <c r="A99" s="9"/>
      <c r="B99" s="9" t="s">
        <v>47</v>
      </c>
      <c r="C99" s="27">
        <v>0</v>
      </c>
    </row>
    <row r="100" spans="1:3" x14ac:dyDescent="0.25">
      <c r="A100" s="9"/>
      <c r="B100" s="9" t="s">
        <v>97</v>
      </c>
      <c r="C100" s="27">
        <v>0</v>
      </c>
    </row>
    <row r="101" spans="1:3" x14ac:dyDescent="0.25">
      <c r="A101" s="9"/>
      <c r="B101" s="9" t="s">
        <v>49</v>
      </c>
      <c r="C101" s="27">
        <v>0</v>
      </c>
    </row>
    <row r="102" spans="1:3" x14ac:dyDescent="0.25">
      <c r="B102" s="17" t="s">
        <v>21</v>
      </c>
      <c r="C102" s="14">
        <v>1</v>
      </c>
    </row>
    <row r="103" spans="1:3" x14ac:dyDescent="0.25">
      <c r="A103" s="9"/>
      <c r="B103" s="9" t="s">
        <v>46</v>
      </c>
      <c r="C103" s="15">
        <v>0.18391068840460495</v>
      </c>
    </row>
    <row r="104" spans="1:3" x14ac:dyDescent="0.25">
      <c r="A104" s="9"/>
      <c r="B104" s="9" t="s">
        <v>37</v>
      </c>
      <c r="C104" s="15">
        <v>0.16123394343946579</v>
      </c>
    </row>
    <row r="105" spans="1:3" x14ac:dyDescent="0.25">
      <c r="A105" s="9"/>
      <c r="B105" s="9" t="s">
        <v>45</v>
      </c>
      <c r="C105" s="15">
        <v>0.32969106882473065</v>
      </c>
    </row>
    <row r="106" spans="1:3" x14ac:dyDescent="0.25">
      <c r="A106" s="9"/>
      <c r="B106" s="9" t="s">
        <v>47</v>
      </c>
      <c r="C106" s="15">
        <v>0.16666022551549547</v>
      </c>
    </row>
    <row r="107" spans="1:3" x14ac:dyDescent="0.25">
      <c r="A107" s="9"/>
      <c r="B107" s="9" t="s">
        <v>97</v>
      </c>
      <c r="C107" s="15">
        <v>7.2301802401653108E-14</v>
      </c>
    </row>
    <row r="108" spans="1:3" x14ac:dyDescent="0.25">
      <c r="A108" s="9"/>
      <c r="B108" s="9" t="s">
        <v>49</v>
      </c>
      <c r="C108" s="15">
        <v>0.15850407381563086</v>
      </c>
    </row>
    <row r="109" spans="1:3" x14ac:dyDescent="0.25">
      <c r="B109" s="17" t="s">
        <v>31</v>
      </c>
      <c r="C109" s="14">
        <v>1</v>
      </c>
    </row>
    <row r="110" spans="1:3" x14ac:dyDescent="0.25">
      <c r="A110" s="9"/>
      <c r="B110" s="9" t="s">
        <v>46</v>
      </c>
      <c r="C110" s="15">
        <v>0.53520007009424264</v>
      </c>
    </row>
    <row r="111" spans="1:3" x14ac:dyDescent="0.25">
      <c r="A111" s="9"/>
      <c r="B111" s="9" t="s">
        <v>37</v>
      </c>
      <c r="C111" s="15">
        <v>0.35869787233510841</v>
      </c>
    </row>
    <row r="112" spans="1:3" x14ac:dyDescent="0.25">
      <c r="A112" s="9"/>
      <c r="B112" s="9" t="s">
        <v>45</v>
      </c>
      <c r="C112" s="15">
        <v>6.2039760127574277E-2</v>
      </c>
    </row>
    <row r="113" spans="1:3" x14ac:dyDescent="0.25">
      <c r="A113" s="9"/>
      <c r="B113" s="9" t="s">
        <v>47</v>
      </c>
      <c r="C113" s="15">
        <v>4.4062297443074661E-2</v>
      </c>
    </row>
    <row r="114" spans="1:3" x14ac:dyDescent="0.25">
      <c r="A114" s="9"/>
      <c r="B114" s="9" t="s">
        <v>97</v>
      </c>
      <c r="C114" s="27">
        <v>0</v>
      </c>
    </row>
    <row r="115" spans="1:3" x14ac:dyDescent="0.25">
      <c r="A115" s="9"/>
      <c r="B115" s="9" t="s">
        <v>49</v>
      </c>
      <c r="C115" s="27">
        <v>0</v>
      </c>
    </row>
    <row r="116" spans="1:3" ht="15.75" customHeight="1" x14ac:dyDescent="0.25">
      <c r="B116" s="17" t="s">
        <v>25</v>
      </c>
      <c r="C116" s="14">
        <v>1</v>
      </c>
    </row>
    <row r="117" spans="1:3" x14ac:dyDescent="0.25">
      <c r="A117" s="9"/>
      <c r="B117" s="9" t="s">
        <v>46</v>
      </c>
      <c r="C117" s="15">
        <v>6.4215735324818968E-13</v>
      </c>
    </row>
    <row r="118" spans="1:3" x14ac:dyDescent="0.25">
      <c r="A118" s="9"/>
      <c r="B118" s="9" t="s">
        <v>37</v>
      </c>
      <c r="C118" s="15">
        <v>6.3972855700327402E-2</v>
      </c>
    </row>
    <row r="119" spans="1:3" x14ac:dyDescent="0.25">
      <c r="A119" s="9"/>
      <c r="B119" s="9" t="s">
        <v>45</v>
      </c>
      <c r="C119" s="15">
        <v>0.93602714429897593</v>
      </c>
    </row>
    <row r="120" spans="1:3" x14ac:dyDescent="0.25">
      <c r="A120" s="9"/>
      <c r="B120" s="9" t="s">
        <v>47</v>
      </c>
      <c r="C120" s="15">
        <v>5.4616077357558555E-14</v>
      </c>
    </row>
    <row r="121" spans="1:3" x14ac:dyDescent="0.25">
      <c r="A121" s="9"/>
      <c r="B121" s="9" t="s">
        <v>97</v>
      </c>
      <c r="C121" s="27">
        <v>0</v>
      </c>
    </row>
    <row r="122" spans="1:3" x14ac:dyDescent="0.25">
      <c r="A122" s="9"/>
      <c r="B122" s="9" t="s">
        <v>49</v>
      </c>
      <c r="C122" s="27">
        <v>0</v>
      </c>
    </row>
    <row r="123" spans="1:3" x14ac:dyDescent="0.25">
      <c r="B123" s="17" t="s">
        <v>53</v>
      </c>
      <c r="C123" s="14">
        <v>1</v>
      </c>
    </row>
    <row r="124" spans="1:3" x14ac:dyDescent="0.25">
      <c r="B124" s="9" t="s">
        <v>46</v>
      </c>
      <c r="C124" s="15">
        <v>0.2005315015642502</v>
      </c>
    </row>
    <row r="125" spans="1:3" x14ac:dyDescent="0.25">
      <c r="B125" s="9" t="s">
        <v>37</v>
      </c>
      <c r="C125" s="15">
        <v>0.45576603181727504</v>
      </c>
    </row>
    <row r="126" spans="1:3" x14ac:dyDescent="0.25">
      <c r="B126" s="9" t="s">
        <v>45</v>
      </c>
      <c r="C126" s="15">
        <v>0.2574482983638629</v>
      </c>
    </row>
    <row r="127" spans="1:3" x14ac:dyDescent="0.25">
      <c r="B127" s="9" t="s">
        <v>47</v>
      </c>
      <c r="C127" s="15">
        <v>8.1230915535256826E-2</v>
      </c>
    </row>
    <row r="128" spans="1:3" x14ac:dyDescent="0.25">
      <c r="B128" s="9" t="s">
        <v>97</v>
      </c>
      <c r="C128" s="15">
        <v>5.0232527193550596E-3</v>
      </c>
    </row>
    <row r="129" spans="2:3" x14ac:dyDescent="0.25">
      <c r="B129" s="9" t="s">
        <v>49</v>
      </c>
      <c r="C129" s="27">
        <v>0</v>
      </c>
    </row>
    <row r="130" spans="2:3" x14ac:dyDescent="0.25">
      <c r="B130" s="18" t="s">
        <v>54</v>
      </c>
      <c r="C130" s="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EE </vt:lpstr>
      <vt:lpstr>Ef Regional</vt:lpstr>
      <vt:lpstr>PP Región</vt:lpstr>
      <vt:lpstr>PP 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Cepeda</dc:creator>
  <cp:lastModifiedBy>Jorge Abad Cepeda</cp:lastModifiedBy>
  <dcterms:created xsi:type="dcterms:W3CDTF">2020-06-22T19:34:06Z</dcterms:created>
  <dcterms:modified xsi:type="dcterms:W3CDTF">2025-07-10T17:35:36Z</dcterms:modified>
</cp:coreProperties>
</file>