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jcepeda_cne_cl/Documents/Previsión Demanda/04 Licitaciones/2025-06 Junio (Proceso)/05 Informe Preliminar/Archivos Web/Respaldos Informe Preliminar Licitaciones 2025/Antecedentes/"/>
    </mc:Choice>
  </mc:AlternateContent>
  <xr:revisionPtr revIDLastSave="586" documentId="8_{5320D88B-C20B-47C3-8172-B0E816A94646}" xr6:coauthVersionLast="47" xr6:coauthVersionMax="47" xr10:uidLastSave="{7476C837-EDAB-423C-8C68-7B5D0F569153}"/>
  <bookViews>
    <workbookView xWindow="-57720" yWindow="-120" windowWidth="29040" windowHeight="15720" activeTab="1" xr2:uid="{00000000-000D-0000-FFFF-FFFF00000000}"/>
  </bookViews>
  <sheets>
    <sheet name="Resumen - Carbono neutralidad" sheetId="11" r:id="rId1"/>
    <sheet name="Proporción" sheetId="4" r:id="rId2"/>
    <sheet name="Factores Pérdidas" sheetId="9" r:id="rId3"/>
    <sheet name="Resultados" sheetId="5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aa">[1]INDEXACIÓN_Dx!#REF!</definedName>
    <definedName name="basura">[2]INDEXACIÓN_Dx!#REF!</definedName>
    <definedName name="D_D">[3]INDEXACIÓN_Dx!#REF!</definedName>
    <definedName name="D_D1">[2]INDEXACIÓN_Dx!#REF!</definedName>
    <definedName name="D_IPC">[3]INDEXACIÓN_Dx!#REF!</definedName>
    <definedName name="D_IPCu">[3]INDEXACIÓN_Dx!#REF!</definedName>
    <definedName name="D_IPMN">[3]INDEXACIÓN_Dx!#REF!</definedName>
    <definedName name="ww">[2]INDEXACIÓN_Dx!#REF!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2" i="4" l="1"/>
  <c r="X23" i="4" s="1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X35" i="4" l="1"/>
  <c r="X40" i="4"/>
  <c r="X41" i="4"/>
  <c r="X14" i="4"/>
  <c r="X19" i="4"/>
  <c r="X20" i="4"/>
  <c r="X4" i="4"/>
  <c r="X1" i="4"/>
  <c r="X25" i="4" s="1"/>
  <c r="D4" i="4" l="1"/>
  <c r="E4" i="4" s="1"/>
  <c r="F4" i="4" s="1"/>
  <c r="G4" i="4" s="1"/>
  <c r="H4" i="4" s="1"/>
  <c r="I4" i="4" s="1"/>
  <c r="J4" i="4" s="1"/>
  <c r="K4" i="4" s="1"/>
  <c r="L4" i="4" s="1"/>
  <c r="M4" i="4" s="1"/>
  <c r="N4" i="4" s="1"/>
  <c r="O4" i="4" s="1"/>
  <c r="P4" i="4" s="1"/>
  <c r="Q4" i="4" s="1"/>
  <c r="R4" i="4" s="1"/>
  <c r="S4" i="4" s="1"/>
  <c r="T4" i="4" s="1"/>
  <c r="U4" i="4" s="1"/>
  <c r="V4" i="4" s="1"/>
  <c r="W4" i="4" s="1"/>
  <c r="AA53" i="4"/>
  <c r="AA46" i="4"/>
  <c r="AL97" i="11" l="1"/>
  <c r="AK97" i="11"/>
  <c r="AJ97" i="11"/>
  <c r="AI97" i="11"/>
  <c r="AH97" i="11"/>
  <c r="AG97" i="11"/>
  <c r="AF97" i="11"/>
  <c r="AE97" i="11"/>
  <c r="AD97" i="11"/>
  <c r="AC97" i="11"/>
  <c r="AB97" i="11"/>
  <c r="AA97" i="11"/>
  <c r="Z97" i="11"/>
  <c r="Y97" i="11"/>
  <c r="X97" i="11"/>
  <c r="W97" i="11"/>
  <c r="V97" i="11"/>
  <c r="U97" i="11"/>
  <c r="T97" i="11"/>
  <c r="S97" i="11"/>
  <c r="R97" i="11"/>
  <c r="Q97" i="11"/>
  <c r="P97" i="11"/>
  <c r="O97" i="11"/>
  <c r="N97" i="11"/>
  <c r="M97" i="11"/>
  <c r="L97" i="11"/>
  <c r="K97" i="11"/>
  <c r="J97" i="11"/>
  <c r="I97" i="11"/>
  <c r="H97" i="11"/>
  <c r="G97" i="11"/>
  <c r="F97" i="11"/>
  <c r="E97" i="11"/>
  <c r="D97" i="11"/>
  <c r="C97" i="11"/>
  <c r="AL96" i="11"/>
  <c r="AK96" i="11"/>
  <c r="AJ96" i="11"/>
  <c r="AI96" i="11"/>
  <c r="AH96" i="11"/>
  <c r="AG96" i="11"/>
  <c r="AF96" i="11"/>
  <c r="AE96" i="11"/>
  <c r="AD96" i="11"/>
  <c r="AC96" i="11"/>
  <c r="AB96" i="11"/>
  <c r="AA96" i="11"/>
  <c r="Z96" i="11"/>
  <c r="Y96" i="11"/>
  <c r="X96" i="11"/>
  <c r="W96" i="11"/>
  <c r="V96" i="11"/>
  <c r="U96" i="11"/>
  <c r="T96" i="11"/>
  <c r="S96" i="11"/>
  <c r="R96" i="11"/>
  <c r="Q96" i="11"/>
  <c r="P96" i="11"/>
  <c r="O96" i="11"/>
  <c r="N96" i="11"/>
  <c r="M96" i="11"/>
  <c r="L96" i="11"/>
  <c r="K96" i="11"/>
  <c r="J96" i="11"/>
  <c r="I96" i="11"/>
  <c r="H96" i="11"/>
  <c r="G96" i="11"/>
  <c r="F96" i="11"/>
  <c r="E96" i="11"/>
  <c r="D96" i="11"/>
  <c r="C96" i="11"/>
  <c r="AL95" i="11"/>
  <c r="AK95" i="11"/>
  <c r="AJ95" i="11"/>
  <c r="AI95" i="11"/>
  <c r="AH95" i="11"/>
  <c r="AG95" i="11"/>
  <c r="AF95" i="11"/>
  <c r="AE95" i="11"/>
  <c r="AD95" i="11"/>
  <c r="AC95" i="11"/>
  <c r="AB95" i="11"/>
  <c r="AA95" i="11"/>
  <c r="Z95" i="11"/>
  <c r="Y95" i="11"/>
  <c r="X95" i="11"/>
  <c r="W95" i="11"/>
  <c r="V95" i="11"/>
  <c r="U95" i="11"/>
  <c r="T95" i="11"/>
  <c r="S95" i="11"/>
  <c r="R95" i="11"/>
  <c r="Q95" i="11"/>
  <c r="P95" i="11"/>
  <c r="O95" i="11"/>
  <c r="N95" i="11"/>
  <c r="M95" i="11"/>
  <c r="L95" i="11"/>
  <c r="K95" i="11"/>
  <c r="J95" i="11"/>
  <c r="I95" i="11"/>
  <c r="H95" i="11"/>
  <c r="G95" i="11"/>
  <c r="F95" i="11"/>
  <c r="E95" i="11"/>
  <c r="D95" i="11"/>
  <c r="C95" i="11"/>
  <c r="AL94" i="11"/>
  <c r="AK94" i="11"/>
  <c r="AJ94" i="11"/>
  <c r="AI94" i="11"/>
  <c r="AH94" i="11"/>
  <c r="AG94" i="11"/>
  <c r="AF94" i="11"/>
  <c r="AE94" i="11"/>
  <c r="AD94" i="11"/>
  <c r="AC94" i="11"/>
  <c r="AB94" i="11"/>
  <c r="AA94" i="11"/>
  <c r="Z94" i="11"/>
  <c r="Y94" i="11"/>
  <c r="X94" i="11"/>
  <c r="W94" i="11"/>
  <c r="V94" i="11"/>
  <c r="U94" i="11"/>
  <c r="T94" i="11"/>
  <c r="S94" i="11"/>
  <c r="R94" i="11"/>
  <c r="Q94" i="11"/>
  <c r="P94" i="11"/>
  <c r="O94" i="11"/>
  <c r="N94" i="11"/>
  <c r="M94" i="11"/>
  <c r="L94" i="11"/>
  <c r="K94" i="11"/>
  <c r="J94" i="11"/>
  <c r="I94" i="11"/>
  <c r="H94" i="11"/>
  <c r="G94" i="11"/>
  <c r="F94" i="11"/>
  <c r="E94" i="11"/>
  <c r="D94" i="11"/>
  <c r="C94" i="11"/>
  <c r="AL93" i="11"/>
  <c r="AK93" i="11"/>
  <c r="AJ93" i="11"/>
  <c r="AI93" i="11"/>
  <c r="AH93" i="11"/>
  <c r="AG93" i="11"/>
  <c r="AF93" i="11"/>
  <c r="AE93" i="11"/>
  <c r="AD93" i="11"/>
  <c r="AC93" i="11"/>
  <c r="AB93" i="11"/>
  <c r="AA93" i="11"/>
  <c r="Z93" i="11"/>
  <c r="Y93" i="11"/>
  <c r="X93" i="11"/>
  <c r="W93" i="11"/>
  <c r="V93" i="11"/>
  <c r="U93" i="11"/>
  <c r="T93" i="11"/>
  <c r="S93" i="11"/>
  <c r="R93" i="11"/>
  <c r="Q93" i="11"/>
  <c r="P93" i="11"/>
  <c r="O93" i="11"/>
  <c r="N93" i="11"/>
  <c r="M93" i="11"/>
  <c r="L93" i="11"/>
  <c r="K93" i="11"/>
  <c r="J93" i="11"/>
  <c r="I93" i="11"/>
  <c r="H93" i="11"/>
  <c r="G93" i="11"/>
  <c r="F93" i="11"/>
  <c r="E93" i="11"/>
  <c r="D93" i="11"/>
  <c r="C93" i="11"/>
  <c r="AL92" i="11"/>
  <c r="AK92" i="11"/>
  <c r="AJ92" i="11"/>
  <c r="AI92" i="11"/>
  <c r="AH92" i="11"/>
  <c r="AG92" i="11"/>
  <c r="AF92" i="11"/>
  <c r="AE92" i="11"/>
  <c r="AD92" i="11"/>
  <c r="AC92" i="11"/>
  <c r="AB92" i="11"/>
  <c r="AA92" i="11"/>
  <c r="Z92" i="11"/>
  <c r="Y92" i="11"/>
  <c r="X92" i="11"/>
  <c r="W92" i="11"/>
  <c r="V92" i="11"/>
  <c r="U92" i="11"/>
  <c r="T92" i="11"/>
  <c r="S92" i="11"/>
  <c r="R92" i="11"/>
  <c r="Q92" i="11"/>
  <c r="P92" i="11"/>
  <c r="O92" i="11"/>
  <c r="N92" i="11"/>
  <c r="M92" i="11"/>
  <c r="L92" i="11"/>
  <c r="K92" i="11"/>
  <c r="J92" i="11"/>
  <c r="I92" i="11"/>
  <c r="H92" i="11"/>
  <c r="G92" i="11"/>
  <c r="F92" i="11"/>
  <c r="E92" i="11"/>
  <c r="D92" i="11"/>
  <c r="C92" i="11"/>
  <c r="AL91" i="11"/>
  <c r="AK91" i="11"/>
  <c r="AJ91" i="11"/>
  <c r="AI91" i="11"/>
  <c r="AH91" i="11"/>
  <c r="AG91" i="11"/>
  <c r="AF91" i="11"/>
  <c r="AE91" i="11"/>
  <c r="AD91" i="11"/>
  <c r="AC91" i="11"/>
  <c r="AB91" i="11"/>
  <c r="AA91" i="11"/>
  <c r="Z91" i="11"/>
  <c r="Y91" i="11"/>
  <c r="X91" i="11"/>
  <c r="W91" i="11"/>
  <c r="V91" i="11"/>
  <c r="U91" i="11"/>
  <c r="T91" i="11"/>
  <c r="S91" i="11"/>
  <c r="R91" i="11"/>
  <c r="Q91" i="11"/>
  <c r="P91" i="11"/>
  <c r="O91" i="11"/>
  <c r="N91" i="11"/>
  <c r="M91" i="11"/>
  <c r="L91" i="11"/>
  <c r="K91" i="11"/>
  <c r="J91" i="11"/>
  <c r="I91" i="11"/>
  <c r="H91" i="11"/>
  <c r="G91" i="11"/>
  <c r="F91" i="11"/>
  <c r="E91" i="11"/>
  <c r="D91" i="11"/>
  <c r="C91" i="11"/>
  <c r="AL90" i="11"/>
  <c r="AK90" i="11"/>
  <c r="AJ90" i="11"/>
  <c r="AI90" i="11"/>
  <c r="AH90" i="11"/>
  <c r="AG90" i="11"/>
  <c r="AF90" i="11"/>
  <c r="AE90" i="11"/>
  <c r="AD90" i="11"/>
  <c r="AC90" i="11"/>
  <c r="AB90" i="11"/>
  <c r="AA90" i="11"/>
  <c r="Z90" i="11"/>
  <c r="Y90" i="11"/>
  <c r="X90" i="11"/>
  <c r="W90" i="11"/>
  <c r="V90" i="11"/>
  <c r="U90" i="11"/>
  <c r="T90" i="11"/>
  <c r="S90" i="11"/>
  <c r="R90" i="11"/>
  <c r="Q90" i="11"/>
  <c r="P90" i="11"/>
  <c r="O90" i="11"/>
  <c r="N90" i="11"/>
  <c r="M90" i="11"/>
  <c r="L90" i="11"/>
  <c r="K90" i="11"/>
  <c r="J90" i="11"/>
  <c r="I90" i="11"/>
  <c r="H90" i="11"/>
  <c r="G90" i="11"/>
  <c r="F90" i="11"/>
  <c r="E90" i="11"/>
  <c r="D90" i="11"/>
  <c r="C90" i="11"/>
  <c r="AL89" i="11"/>
  <c r="AK89" i="11"/>
  <c r="AJ89" i="11"/>
  <c r="AI89" i="11"/>
  <c r="AH89" i="11"/>
  <c r="AG89" i="11"/>
  <c r="AF89" i="11"/>
  <c r="AE89" i="11"/>
  <c r="AD89" i="11"/>
  <c r="AC89" i="11"/>
  <c r="AB89" i="11"/>
  <c r="AA89" i="11"/>
  <c r="Z89" i="11"/>
  <c r="Y89" i="11"/>
  <c r="X89" i="11"/>
  <c r="W89" i="11"/>
  <c r="V89" i="11"/>
  <c r="U89" i="11"/>
  <c r="T89" i="11"/>
  <c r="S89" i="11"/>
  <c r="R89" i="11"/>
  <c r="Q89" i="11"/>
  <c r="P89" i="11"/>
  <c r="O89" i="11"/>
  <c r="N89" i="11"/>
  <c r="M89" i="11"/>
  <c r="L89" i="11"/>
  <c r="K89" i="11"/>
  <c r="J89" i="11"/>
  <c r="I89" i="11"/>
  <c r="H89" i="11"/>
  <c r="G89" i="11"/>
  <c r="F89" i="11"/>
  <c r="E89" i="11"/>
  <c r="D89" i="11"/>
  <c r="C89" i="11"/>
  <c r="AL88" i="11"/>
  <c r="AK88" i="11"/>
  <c r="AJ88" i="11"/>
  <c r="AI88" i="11"/>
  <c r="AH88" i="11"/>
  <c r="AG88" i="11"/>
  <c r="AF88" i="11"/>
  <c r="AE88" i="11"/>
  <c r="AD88" i="11"/>
  <c r="AC88" i="11"/>
  <c r="AB88" i="11"/>
  <c r="AA88" i="11"/>
  <c r="Z88" i="11"/>
  <c r="Y88" i="11"/>
  <c r="X88" i="11"/>
  <c r="W88" i="11"/>
  <c r="V88" i="11"/>
  <c r="U88" i="11"/>
  <c r="T88" i="11"/>
  <c r="S88" i="11"/>
  <c r="R88" i="11"/>
  <c r="Q88" i="11"/>
  <c r="P88" i="11"/>
  <c r="O88" i="11"/>
  <c r="N88" i="11"/>
  <c r="M88" i="11"/>
  <c r="L88" i="11"/>
  <c r="K88" i="11"/>
  <c r="J88" i="11"/>
  <c r="I88" i="11"/>
  <c r="H88" i="11"/>
  <c r="G88" i="11"/>
  <c r="F88" i="11"/>
  <c r="E88" i="11"/>
  <c r="D88" i="11"/>
  <c r="C88" i="11"/>
  <c r="AL87" i="11"/>
  <c r="AK87" i="11"/>
  <c r="AJ87" i="11"/>
  <c r="AI87" i="11"/>
  <c r="AH87" i="11"/>
  <c r="AG87" i="11"/>
  <c r="AF87" i="11"/>
  <c r="AE87" i="11"/>
  <c r="AD87" i="11"/>
  <c r="AC87" i="11"/>
  <c r="AB87" i="11"/>
  <c r="AA87" i="11"/>
  <c r="Z87" i="11"/>
  <c r="Y87" i="11"/>
  <c r="X87" i="11"/>
  <c r="W87" i="11"/>
  <c r="V87" i="11"/>
  <c r="U87" i="11"/>
  <c r="T87" i="11"/>
  <c r="S87" i="11"/>
  <c r="R87" i="11"/>
  <c r="Q87" i="11"/>
  <c r="P87" i="11"/>
  <c r="O87" i="11"/>
  <c r="N87" i="11"/>
  <c r="M87" i="11"/>
  <c r="L87" i="11"/>
  <c r="K87" i="11"/>
  <c r="J87" i="11"/>
  <c r="I87" i="11"/>
  <c r="H87" i="11"/>
  <c r="G87" i="11"/>
  <c r="F87" i="11"/>
  <c r="E87" i="11"/>
  <c r="D87" i="11"/>
  <c r="C87" i="11"/>
  <c r="AL86" i="11"/>
  <c r="AK86" i="11"/>
  <c r="AJ86" i="11"/>
  <c r="AI86" i="11"/>
  <c r="AH86" i="11"/>
  <c r="AG86" i="11"/>
  <c r="AF86" i="11"/>
  <c r="AE86" i="11"/>
  <c r="AD86" i="11"/>
  <c r="AC86" i="11"/>
  <c r="AB86" i="11"/>
  <c r="AA86" i="11"/>
  <c r="Z86" i="11"/>
  <c r="Y86" i="11"/>
  <c r="X86" i="11"/>
  <c r="W86" i="11"/>
  <c r="V86" i="11"/>
  <c r="U86" i="11"/>
  <c r="T86" i="11"/>
  <c r="S86" i="11"/>
  <c r="R86" i="11"/>
  <c r="Q86" i="11"/>
  <c r="P86" i="11"/>
  <c r="O86" i="11"/>
  <c r="N86" i="11"/>
  <c r="M86" i="11"/>
  <c r="L86" i="11"/>
  <c r="K86" i="11"/>
  <c r="J86" i="11"/>
  <c r="I86" i="11"/>
  <c r="H86" i="11"/>
  <c r="G86" i="11"/>
  <c r="F86" i="11"/>
  <c r="E86" i="11"/>
  <c r="D86" i="11"/>
  <c r="C86" i="11"/>
  <c r="AL85" i="11"/>
  <c r="AK85" i="11"/>
  <c r="AJ85" i="11"/>
  <c r="AI85" i="11"/>
  <c r="AH85" i="11"/>
  <c r="AG85" i="11"/>
  <c r="AF85" i="11"/>
  <c r="AE85" i="11"/>
  <c r="AD85" i="11"/>
  <c r="AC85" i="11"/>
  <c r="AB85" i="11"/>
  <c r="AA85" i="11"/>
  <c r="Z85" i="11"/>
  <c r="Y85" i="11"/>
  <c r="X85" i="11"/>
  <c r="W85" i="11"/>
  <c r="V85" i="11"/>
  <c r="U85" i="11"/>
  <c r="T85" i="11"/>
  <c r="S85" i="11"/>
  <c r="R85" i="11"/>
  <c r="Q85" i="11"/>
  <c r="P85" i="11"/>
  <c r="O85" i="11"/>
  <c r="N85" i="11"/>
  <c r="M85" i="11"/>
  <c r="L85" i="11"/>
  <c r="K85" i="11"/>
  <c r="J85" i="11"/>
  <c r="I85" i="11"/>
  <c r="H85" i="11"/>
  <c r="G85" i="11"/>
  <c r="F85" i="11"/>
  <c r="E85" i="11"/>
  <c r="D85" i="11"/>
  <c r="C85" i="11"/>
  <c r="AL84" i="11"/>
  <c r="AK84" i="11"/>
  <c r="AJ84" i="11"/>
  <c r="AI84" i="11"/>
  <c r="AH84" i="11"/>
  <c r="AG84" i="11"/>
  <c r="AF84" i="11"/>
  <c r="AE84" i="11"/>
  <c r="AD84" i="11"/>
  <c r="AC84" i="11"/>
  <c r="AB84" i="11"/>
  <c r="AA84" i="11"/>
  <c r="Z84" i="11"/>
  <c r="Y84" i="11"/>
  <c r="X84" i="11"/>
  <c r="W84" i="11"/>
  <c r="V84" i="11"/>
  <c r="U84" i="11"/>
  <c r="T84" i="11"/>
  <c r="S84" i="11"/>
  <c r="R84" i="11"/>
  <c r="Q84" i="11"/>
  <c r="P84" i="11"/>
  <c r="O84" i="11"/>
  <c r="N84" i="11"/>
  <c r="M84" i="11"/>
  <c r="L84" i="11"/>
  <c r="K84" i="11"/>
  <c r="J84" i="11"/>
  <c r="I84" i="11"/>
  <c r="H84" i="11"/>
  <c r="G84" i="11"/>
  <c r="F84" i="11"/>
  <c r="E84" i="11"/>
  <c r="D84" i="11"/>
  <c r="C84" i="11"/>
  <c r="AL83" i="11"/>
  <c r="AK83" i="11"/>
  <c r="AJ83" i="11"/>
  <c r="AI83" i="11"/>
  <c r="AH83" i="11"/>
  <c r="AG83" i="11"/>
  <c r="AF83" i="11"/>
  <c r="AE83" i="11"/>
  <c r="AD83" i="11"/>
  <c r="AC83" i="11"/>
  <c r="AB83" i="11"/>
  <c r="AA83" i="11"/>
  <c r="Z83" i="11"/>
  <c r="Y83" i="11"/>
  <c r="X83" i="11"/>
  <c r="W83" i="11"/>
  <c r="V83" i="11"/>
  <c r="U83" i="11"/>
  <c r="T83" i="11"/>
  <c r="S83" i="11"/>
  <c r="R83" i="11"/>
  <c r="Q83" i="11"/>
  <c r="P83" i="11"/>
  <c r="O83" i="11"/>
  <c r="N83" i="11"/>
  <c r="M83" i="11"/>
  <c r="L83" i="11"/>
  <c r="K83" i="11"/>
  <c r="J83" i="11"/>
  <c r="I83" i="11"/>
  <c r="H83" i="11"/>
  <c r="G83" i="11"/>
  <c r="F83" i="11"/>
  <c r="E83" i="11"/>
  <c r="D83" i="11"/>
  <c r="C83" i="11"/>
  <c r="AL82" i="11"/>
  <c r="AK82" i="11"/>
  <c r="AJ82" i="11"/>
  <c r="AI82" i="11"/>
  <c r="AH82" i="11"/>
  <c r="AG82" i="11"/>
  <c r="AF82" i="11"/>
  <c r="AE82" i="11"/>
  <c r="AD82" i="11"/>
  <c r="AC82" i="11"/>
  <c r="AB82" i="11"/>
  <c r="AA82" i="11"/>
  <c r="Z82" i="11"/>
  <c r="Y82" i="11"/>
  <c r="X82" i="11"/>
  <c r="W82" i="11"/>
  <c r="V82" i="11"/>
  <c r="U82" i="11"/>
  <c r="T82" i="11"/>
  <c r="S82" i="11"/>
  <c r="R82" i="11"/>
  <c r="Q82" i="11"/>
  <c r="P82" i="11"/>
  <c r="O82" i="11"/>
  <c r="N82" i="11"/>
  <c r="M82" i="11"/>
  <c r="L82" i="11"/>
  <c r="K82" i="11"/>
  <c r="J82" i="11"/>
  <c r="I82" i="11"/>
  <c r="H82" i="11"/>
  <c r="G82" i="11"/>
  <c r="F82" i="11"/>
  <c r="E82" i="11"/>
  <c r="D82" i="11"/>
  <c r="C82" i="11"/>
  <c r="AL81" i="11"/>
  <c r="AK81" i="11"/>
  <c r="AJ81" i="11"/>
  <c r="AI81" i="11"/>
  <c r="AH81" i="11"/>
  <c r="AG81" i="11"/>
  <c r="AF81" i="11"/>
  <c r="AE81" i="11"/>
  <c r="AD81" i="11"/>
  <c r="AC81" i="11"/>
  <c r="AB81" i="11"/>
  <c r="AA81" i="11"/>
  <c r="Z81" i="11"/>
  <c r="Y81" i="11"/>
  <c r="X81" i="11"/>
  <c r="W81" i="11"/>
  <c r="V81" i="11"/>
  <c r="U81" i="11"/>
  <c r="T81" i="11"/>
  <c r="S81" i="11"/>
  <c r="R81" i="11"/>
  <c r="Q81" i="11"/>
  <c r="P81" i="11"/>
  <c r="O81" i="11"/>
  <c r="N81" i="11"/>
  <c r="M81" i="11"/>
  <c r="L81" i="11"/>
  <c r="K81" i="11"/>
  <c r="J81" i="11"/>
  <c r="I81" i="11"/>
  <c r="H81" i="11"/>
  <c r="G81" i="11"/>
  <c r="F81" i="11"/>
  <c r="E81" i="11"/>
  <c r="D81" i="11"/>
  <c r="C81" i="11"/>
  <c r="AL80" i="11"/>
  <c r="AK80" i="11"/>
  <c r="AJ80" i="11"/>
  <c r="AI80" i="11"/>
  <c r="AH80" i="11"/>
  <c r="AG80" i="11"/>
  <c r="AF80" i="11"/>
  <c r="AE80" i="11"/>
  <c r="AD80" i="11"/>
  <c r="AC80" i="11"/>
  <c r="AB80" i="11"/>
  <c r="AA80" i="11"/>
  <c r="Z80" i="11"/>
  <c r="Y80" i="11"/>
  <c r="X80" i="11"/>
  <c r="W80" i="11"/>
  <c r="V80" i="11"/>
  <c r="U80" i="11"/>
  <c r="T80" i="11"/>
  <c r="S80" i="11"/>
  <c r="R80" i="11"/>
  <c r="Q80" i="11"/>
  <c r="P80" i="11"/>
  <c r="O80" i="11"/>
  <c r="N80" i="11"/>
  <c r="M80" i="11"/>
  <c r="L80" i="11"/>
  <c r="K80" i="11"/>
  <c r="J80" i="11"/>
  <c r="I80" i="11"/>
  <c r="H80" i="11"/>
  <c r="G80" i="11"/>
  <c r="F80" i="11"/>
  <c r="E80" i="11"/>
  <c r="D80" i="11"/>
  <c r="C80" i="11"/>
  <c r="AL79" i="11"/>
  <c r="AK79" i="11"/>
  <c r="AJ79" i="11"/>
  <c r="AI79" i="11"/>
  <c r="AH79" i="11"/>
  <c r="AG79" i="11"/>
  <c r="AF79" i="11"/>
  <c r="AE79" i="11"/>
  <c r="AD79" i="11"/>
  <c r="AC79" i="11"/>
  <c r="AB79" i="11"/>
  <c r="AA79" i="11"/>
  <c r="Z79" i="11"/>
  <c r="Y79" i="11"/>
  <c r="X79" i="11"/>
  <c r="W79" i="11"/>
  <c r="V79" i="11"/>
  <c r="U79" i="11"/>
  <c r="T79" i="11"/>
  <c r="S79" i="11"/>
  <c r="R79" i="11"/>
  <c r="Q79" i="11"/>
  <c r="P79" i="11"/>
  <c r="O79" i="11"/>
  <c r="N79" i="11"/>
  <c r="M79" i="11"/>
  <c r="L79" i="11"/>
  <c r="K79" i="11"/>
  <c r="J79" i="11"/>
  <c r="I79" i="11"/>
  <c r="H79" i="11"/>
  <c r="G79" i="11"/>
  <c r="F79" i="11"/>
  <c r="E79" i="11"/>
  <c r="D79" i="11"/>
  <c r="C79" i="11"/>
  <c r="AL78" i="11"/>
  <c r="AK78" i="11"/>
  <c r="AJ78" i="11"/>
  <c r="AI78" i="11"/>
  <c r="AH78" i="11"/>
  <c r="AG78" i="11"/>
  <c r="AF78" i="11"/>
  <c r="AE78" i="11"/>
  <c r="AD78" i="11"/>
  <c r="AC78" i="11"/>
  <c r="AB78" i="11"/>
  <c r="AA78" i="11"/>
  <c r="Z78" i="11"/>
  <c r="Y78" i="11"/>
  <c r="X78" i="11"/>
  <c r="W78" i="11"/>
  <c r="V78" i="11"/>
  <c r="U78" i="11"/>
  <c r="T78" i="11"/>
  <c r="S78" i="11"/>
  <c r="R78" i="11"/>
  <c r="Q78" i="11"/>
  <c r="P78" i="11"/>
  <c r="O78" i="11"/>
  <c r="N78" i="11"/>
  <c r="M78" i="11"/>
  <c r="L78" i="11"/>
  <c r="K78" i="11"/>
  <c r="J78" i="11"/>
  <c r="I78" i="11"/>
  <c r="H78" i="11"/>
  <c r="G78" i="11"/>
  <c r="F78" i="11"/>
  <c r="E78" i="11"/>
  <c r="D78" i="11"/>
  <c r="C78" i="11"/>
  <c r="AL77" i="11"/>
  <c r="AK77" i="11"/>
  <c r="AJ77" i="11"/>
  <c r="AI77" i="11"/>
  <c r="AH77" i="11"/>
  <c r="AG77" i="11"/>
  <c r="AF77" i="11"/>
  <c r="AE77" i="11"/>
  <c r="AD77" i="11"/>
  <c r="AC77" i="11"/>
  <c r="AB77" i="11"/>
  <c r="AA77" i="11"/>
  <c r="Z77" i="11"/>
  <c r="Y77" i="11"/>
  <c r="X77" i="11"/>
  <c r="W77" i="11"/>
  <c r="V77" i="11"/>
  <c r="U77" i="11"/>
  <c r="T77" i="11"/>
  <c r="S77" i="11"/>
  <c r="R77" i="11"/>
  <c r="Q77" i="11"/>
  <c r="P77" i="11"/>
  <c r="O77" i="11"/>
  <c r="N77" i="11"/>
  <c r="M77" i="11"/>
  <c r="L77" i="11"/>
  <c r="K77" i="11"/>
  <c r="J77" i="11"/>
  <c r="I77" i="11"/>
  <c r="H77" i="11"/>
  <c r="G77" i="11"/>
  <c r="F77" i="11"/>
  <c r="E77" i="11"/>
  <c r="D77" i="11"/>
  <c r="C77" i="11"/>
  <c r="AL76" i="11"/>
  <c r="AK76" i="11"/>
  <c r="AJ76" i="11"/>
  <c r="AI76" i="11"/>
  <c r="AH76" i="11"/>
  <c r="AG76" i="11"/>
  <c r="AF76" i="11"/>
  <c r="AE76" i="11"/>
  <c r="AD76" i="11"/>
  <c r="AC76" i="11"/>
  <c r="AB76" i="11"/>
  <c r="AA76" i="11"/>
  <c r="Z76" i="11"/>
  <c r="Y76" i="11"/>
  <c r="X76" i="11"/>
  <c r="W76" i="11"/>
  <c r="V76" i="11"/>
  <c r="U76" i="11"/>
  <c r="T76" i="11"/>
  <c r="S76" i="11"/>
  <c r="R76" i="11"/>
  <c r="Q76" i="11"/>
  <c r="P76" i="11"/>
  <c r="O76" i="11"/>
  <c r="N76" i="11"/>
  <c r="M76" i="11"/>
  <c r="L76" i="11"/>
  <c r="K76" i="11"/>
  <c r="J76" i="11"/>
  <c r="I76" i="11"/>
  <c r="H76" i="11"/>
  <c r="G76" i="11"/>
  <c r="F76" i="11"/>
  <c r="E76" i="11"/>
  <c r="D76" i="11"/>
  <c r="C76" i="11"/>
  <c r="AL75" i="11"/>
  <c r="AK75" i="11"/>
  <c r="AJ75" i="11"/>
  <c r="AI75" i="11"/>
  <c r="AH75" i="11"/>
  <c r="AG75" i="11"/>
  <c r="AF75" i="11"/>
  <c r="AE75" i="11"/>
  <c r="AD75" i="11"/>
  <c r="AC75" i="11"/>
  <c r="AB75" i="11"/>
  <c r="AA75" i="11"/>
  <c r="Z75" i="11"/>
  <c r="Y75" i="11"/>
  <c r="X75" i="11"/>
  <c r="W75" i="11"/>
  <c r="V75" i="11"/>
  <c r="U75" i="11"/>
  <c r="T75" i="11"/>
  <c r="S75" i="11"/>
  <c r="R75" i="11"/>
  <c r="Q75" i="11"/>
  <c r="P75" i="11"/>
  <c r="O75" i="11"/>
  <c r="N75" i="11"/>
  <c r="M75" i="11"/>
  <c r="L75" i="11"/>
  <c r="K75" i="11"/>
  <c r="J75" i="11"/>
  <c r="I75" i="11"/>
  <c r="H75" i="11"/>
  <c r="G75" i="11"/>
  <c r="F75" i="11"/>
  <c r="E75" i="11"/>
  <c r="D75" i="11"/>
  <c r="C75" i="11"/>
  <c r="AL74" i="11"/>
  <c r="AK74" i="11"/>
  <c r="AJ74" i="11"/>
  <c r="AI74" i="11"/>
  <c r="AH74" i="11"/>
  <c r="AG74" i="11"/>
  <c r="AF74" i="11"/>
  <c r="AE74" i="11"/>
  <c r="AD74" i="11"/>
  <c r="AC74" i="11"/>
  <c r="AB74" i="11"/>
  <c r="AA74" i="11"/>
  <c r="Z74" i="11"/>
  <c r="Y74" i="11"/>
  <c r="X74" i="11"/>
  <c r="W74" i="11"/>
  <c r="V74" i="11"/>
  <c r="U74" i="11"/>
  <c r="T74" i="11"/>
  <c r="S74" i="11"/>
  <c r="R74" i="11"/>
  <c r="Q74" i="11"/>
  <c r="P74" i="11"/>
  <c r="O74" i="11"/>
  <c r="N74" i="11"/>
  <c r="M74" i="11"/>
  <c r="L74" i="11"/>
  <c r="K74" i="11"/>
  <c r="J74" i="11"/>
  <c r="I74" i="11"/>
  <c r="H74" i="11"/>
  <c r="G74" i="11"/>
  <c r="F74" i="11"/>
  <c r="E74" i="11"/>
  <c r="D74" i="11"/>
  <c r="C74" i="11"/>
  <c r="AL73" i="11"/>
  <c r="AK73" i="11"/>
  <c r="AJ73" i="11"/>
  <c r="AI73" i="11"/>
  <c r="AH73" i="11"/>
  <c r="AG73" i="11"/>
  <c r="AF73" i="11"/>
  <c r="AE73" i="11"/>
  <c r="AD73" i="11"/>
  <c r="AC73" i="11"/>
  <c r="AB73" i="11"/>
  <c r="AA73" i="11"/>
  <c r="Z73" i="11"/>
  <c r="Y73" i="11"/>
  <c r="X73" i="11"/>
  <c r="W73" i="11"/>
  <c r="V73" i="11"/>
  <c r="U73" i="11"/>
  <c r="T73" i="11"/>
  <c r="S73" i="11"/>
  <c r="R73" i="11"/>
  <c r="Q73" i="11"/>
  <c r="P73" i="11"/>
  <c r="O73" i="11"/>
  <c r="N73" i="11"/>
  <c r="M73" i="11"/>
  <c r="L73" i="11"/>
  <c r="K73" i="11"/>
  <c r="J73" i="11"/>
  <c r="I73" i="11"/>
  <c r="H73" i="11"/>
  <c r="G73" i="11"/>
  <c r="F73" i="11"/>
  <c r="E73" i="11"/>
  <c r="D73" i="11"/>
  <c r="C73" i="11"/>
  <c r="AL72" i="11"/>
  <c r="AK72" i="11"/>
  <c r="AJ72" i="11"/>
  <c r="AI72" i="11"/>
  <c r="AH72" i="11"/>
  <c r="AG72" i="11"/>
  <c r="AF72" i="11"/>
  <c r="AE72" i="11"/>
  <c r="AD72" i="11"/>
  <c r="AC72" i="11"/>
  <c r="AB72" i="11"/>
  <c r="AA72" i="11"/>
  <c r="Z72" i="11"/>
  <c r="Y72" i="11"/>
  <c r="X72" i="11"/>
  <c r="W72" i="11"/>
  <c r="V72" i="11"/>
  <c r="U72" i="11"/>
  <c r="T72" i="11"/>
  <c r="S72" i="11"/>
  <c r="R72" i="11"/>
  <c r="Q72" i="11"/>
  <c r="P72" i="11"/>
  <c r="O72" i="11"/>
  <c r="N72" i="11"/>
  <c r="M72" i="11"/>
  <c r="L72" i="11"/>
  <c r="K72" i="11"/>
  <c r="J72" i="11"/>
  <c r="I72" i="11"/>
  <c r="H72" i="11"/>
  <c r="G72" i="11"/>
  <c r="F72" i="11"/>
  <c r="E72" i="11"/>
  <c r="D72" i="11"/>
  <c r="C72" i="11"/>
  <c r="AL71" i="11"/>
  <c r="AK71" i="11"/>
  <c r="AJ71" i="11"/>
  <c r="AI71" i="11"/>
  <c r="AH71" i="11"/>
  <c r="AG71" i="11"/>
  <c r="AF71" i="11"/>
  <c r="AE71" i="11"/>
  <c r="AD71" i="11"/>
  <c r="AC71" i="11"/>
  <c r="AB71" i="11"/>
  <c r="AA71" i="11"/>
  <c r="Z71" i="11"/>
  <c r="Y71" i="11"/>
  <c r="X71" i="11"/>
  <c r="W71" i="11"/>
  <c r="V71" i="11"/>
  <c r="U71" i="11"/>
  <c r="T71" i="11"/>
  <c r="S71" i="11"/>
  <c r="R71" i="11"/>
  <c r="Q71" i="11"/>
  <c r="P71" i="11"/>
  <c r="O71" i="11"/>
  <c r="N71" i="11"/>
  <c r="M71" i="11"/>
  <c r="L71" i="11"/>
  <c r="K71" i="11"/>
  <c r="J71" i="11"/>
  <c r="I71" i="11"/>
  <c r="H71" i="11"/>
  <c r="G71" i="11"/>
  <c r="F71" i="11"/>
  <c r="E71" i="11"/>
  <c r="D71" i="11"/>
  <c r="C71" i="11"/>
  <c r="AL70" i="11"/>
  <c r="AK70" i="11"/>
  <c r="AJ70" i="11"/>
  <c r="AI70" i="11"/>
  <c r="AH70" i="11"/>
  <c r="AG70" i="11"/>
  <c r="AF70" i="11"/>
  <c r="AE70" i="11"/>
  <c r="AD70" i="11"/>
  <c r="AC70" i="11"/>
  <c r="AB70" i="11"/>
  <c r="AA70" i="11"/>
  <c r="Z70" i="11"/>
  <c r="Y70" i="11"/>
  <c r="X70" i="11"/>
  <c r="W70" i="11"/>
  <c r="V70" i="11"/>
  <c r="U70" i="11"/>
  <c r="T70" i="11"/>
  <c r="S70" i="11"/>
  <c r="R70" i="11"/>
  <c r="Q70" i="11"/>
  <c r="P70" i="11"/>
  <c r="O70" i="11"/>
  <c r="N70" i="11"/>
  <c r="M70" i="11"/>
  <c r="L70" i="11"/>
  <c r="K70" i="11"/>
  <c r="J70" i="11"/>
  <c r="I70" i="11"/>
  <c r="H70" i="11"/>
  <c r="G70" i="11"/>
  <c r="F70" i="11"/>
  <c r="E70" i="11"/>
  <c r="D70" i="11"/>
  <c r="C70" i="11"/>
  <c r="AL64" i="11"/>
  <c r="AK64" i="11"/>
  <c r="AJ64" i="11"/>
  <c r="AI64" i="11"/>
  <c r="AH64" i="11"/>
  <c r="AG64" i="11"/>
  <c r="AF64" i="11"/>
  <c r="AE64" i="11"/>
  <c r="AD64" i="11"/>
  <c r="AC64" i="11"/>
  <c r="AB64" i="11"/>
  <c r="AA64" i="11"/>
  <c r="Z64" i="11"/>
  <c r="Y64" i="11"/>
  <c r="X64" i="11"/>
  <c r="W64" i="11"/>
  <c r="V64" i="11"/>
  <c r="U64" i="11"/>
  <c r="T64" i="11"/>
  <c r="S64" i="11"/>
  <c r="R64" i="11"/>
  <c r="Q64" i="11"/>
  <c r="P64" i="11"/>
  <c r="O64" i="11"/>
  <c r="N64" i="11"/>
  <c r="M64" i="11"/>
  <c r="L64" i="11"/>
  <c r="K64" i="11"/>
  <c r="J64" i="11"/>
  <c r="J131" i="11" s="1"/>
  <c r="I64" i="11"/>
  <c r="H64" i="11"/>
  <c r="G64" i="11"/>
  <c r="F64" i="11"/>
  <c r="E64" i="11"/>
  <c r="D64" i="11"/>
  <c r="C64" i="11"/>
  <c r="AL63" i="11"/>
  <c r="AK63" i="11"/>
  <c r="AJ63" i="11"/>
  <c r="AI63" i="11"/>
  <c r="AH63" i="11"/>
  <c r="AG63" i="11"/>
  <c r="AF63" i="11"/>
  <c r="AE63" i="11"/>
  <c r="AD63" i="11"/>
  <c r="AD130" i="11" s="1"/>
  <c r="AC63" i="11"/>
  <c r="AB63" i="11"/>
  <c r="AA63" i="11"/>
  <c r="Z63" i="11"/>
  <c r="Y63" i="11"/>
  <c r="X63" i="11"/>
  <c r="W63" i="11"/>
  <c r="V63" i="11"/>
  <c r="U63" i="11"/>
  <c r="T63" i="11"/>
  <c r="S63" i="11"/>
  <c r="R63" i="11"/>
  <c r="Q63" i="11"/>
  <c r="P63" i="11"/>
  <c r="O63" i="11"/>
  <c r="N63" i="11"/>
  <c r="N130" i="11" s="1"/>
  <c r="M63" i="11"/>
  <c r="L63" i="11"/>
  <c r="L130" i="11" s="1"/>
  <c r="K63" i="11"/>
  <c r="J63" i="11"/>
  <c r="I63" i="11"/>
  <c r="H63" i="11"/>
  <c r="G63" i="11"/>
  <c r="F63" i="11"/>
  <c r="E63" i="11"/>
  <c r="D63" i="11"/>
  <c r="C63" i="11"/>
  <c r="AL62" i="11"/>
  <c r="AK62" i="11"/>
  <c r="AJ62" i="11"/>
  <c r="AI62" i="11"/>
  <c r="AH62" i="11"/>
  <c r="AH129" i="11" s="1"/>
  <c r="AG62" i="11"/>
  <c r="AF62" i="11"/>
  <c r="AF129" i="11" s="1"/>
  <c r="AE62" i="11"/>
  <c r="AD62" i="11"/>
  <c r="AC62" i="11"/>
  <c r="AB62" i="11"/>
  <c r="AA62" i="11"/>
  <c r="Z62" i="11"/>
  <c r="Y62" i="11"/>
  <c r="X62" i="11"/>
  <c r="W62" i="11"/>
  <c r="V62" i="11"/>
  <c r="U62" i="11"/>
  <c r="T62" i="11"/>
  <c r="S62" i="11"/>
  <c r="R62" i="11"/>
  <c r="R129" i="11" s="1"/>
  <c r="Q62" i="11"/>
  <c r="P62" i="11"/>
  <c r="P129" i="11" s="1"/>
  <c r="O62" i="11"/>
  <c r="N62" i="11"/>
  <c r="M62" i="11"/>
  <c r="L62" i="11"/>
  <c r="K62" i="11"/>
  <c r="J62" i="11"/>
  <c r="I62" i="11"/>
  <c r="H62" i="11"/>
  <c r="G62" i="11"/>
  <c r="F62" i="11"/>
  <c r="E62" i="11"/>
  <c r="D62" i="11"/>
  <c r="C62" i="11"/>
  <c r="AL61" i="11"/>
  <c r="AL128" i="11" s="1"/>
  <c r="AK61" i="11"/>
  <c r="AJ61" i="11"/>
  <c r="AJ128" i="11" s="1"/>
  <c r="AI61" i="11"/>
  <c r="AH61" i="11"/>
  <c r="AG61" i="11"/>
  <c r="AF61" i="11"/>
  <c r="AE61" i="11"/>
  <c r="AD61" i="11"/>
  <c r="AC61" i="11"/>
  <c r="AB61" i="11"/>
  <c r="AA61" i="11"/>
  <c r="Z61" i="11"/>
  <c r="Y61" i="11"/>
  <c r="X61" i="11"/>
  <c r="W61" i="11"/>
  <c r="V61" i="11"/>
  <c r="V128" i="11" s="1"/>
  <c r="U61" i="11"/>
  <c r="T61" i="11"/>
  <c r="S61" i="11"/>
  <c r="R61" i="11"/>
  <c r="Q61" i="11"/>
  <c r="P61" i="11"/>
  <c r="O61" i="11"/>
  <c r="N61" i="11"/>
  <c r="M61" i="11"/>
  <c r="L61" i="11"/>
  <c r="K61" i="11"/>
  <c r="J61" i="11"/>
  <c r="I61" i="11"/>
  <c r="H61" i="11"/>
  <c r="G61" i="11"/>
  <c r="F61" i="11"/>
  <c r="F128" i="11" s="1"/>
  <c r="E61" i="11"/>
  <c r="D61" i="11"/>
  <c r="C61" i="11"/>
  <c r="AL60" i="11"/>
  <c r="AK60" i="11"/>
  <c r="AJ60" i="11"/>
  <c r="AI60" i="11"/>
  <c r="AH60" i="11"/>
  <c r="AG60" i="11"/>
  <c r="AF60" i="11"/>
  <c r="AE60" i="11"/>
  <c r="AD60" i="11"/>
  <c r="AC60" i="11"/>
  <c r="AB60" i="11"/>
  <c r="AA60" i="11"/>
  <c r="Z60" i="11"/>
  <c r="Y60" i="11"/>
  <c r="X60" i="11"/>
  <c r="X127" i="11" s="1"/>
  <c r="W60" i="11"/>
  <c r="V60" i="11"/>
  <c r="U60" i="11"/>
  <c r="T60" i="11"/>
  <c r="S60" i="11"/>
  <c r="R60" i="11"/>
  <c r="Q60" i="11"/>
  <c r="P60" i="11"/>
  <c r="O60" i="11"/>
  <c r="N60" i="11"/>
  <c r="M60" i="11"/>
  <c r="L60" i="11"/>
  <c r="K60" i="11"/>
  <c r="J60" i="11"/>
  <c r="J127" i="11" s="1"/>
  <c r="I60" i="11"/>
  <c r="I127" i="11" s="1"/>
  <c r="H60" i="11"/>
  <c r="G60" i="11"/>
  <c r="F60" i="11"/>
  <c r="E60" i="11"/>
  <c r="D60" i="11"/>
  <c r="C60" i="11"/>
  <c r="AL59" i="11"/>
  <c r="AK59" i="11"/>
  <c r="AJ59" i="11"/>
  <c r="AI59" i="11"/>
  <c r="AH59" i="11"/>
  <c r="AG59" i="11"/>
  <c r="AF59" i="11"/>
  <c r="AE59" i="11"/>
  <c r="AD59" i="11"/>
  <c r="AD126" i="11" s="1"/>
  <c r="AC59" i="11"/>
  <c r="AB59" i="11"/>
  <c r="AA59" i="11"/>
  <c r="Z59" i="11"/>
  <c r="Y59" i="11"/>
  <c r="X59" i="11"/>
  <c r="W59" i="11"/>
  <c r="V59" i="11"/>
  <c r="U59" i="11"/>
  <c r="T59" i="11"/>
  <c r="S59" i="11"/>
  <c r="R59" i="11"/>
  <c r="Q59" i="11"/>
  <c r="P59" i="11"/>
  <c r="O59" i="11"/>
  <c r="N59" i="11"/>
  <c r="N126" i="11" s="1"/>
  <c r="M59" i="11"/>
  <c r="M126" i="11" s="1"/>
  <c r="L59" i="11"/>
  <c r="L126" i="11" s="1"/>
  <c r="K59" i="11"/>
  <c r="J59" i="11"/>
  <c r="I59" i="11"/>
  <c r="H59" i="11"/>
  <c r="G59" i="11"/>
  <c r="F59" i="11"/>
  <c r="E59" i="11"/>
  <c r="D59" i="11"/>
  <c r="C59" i="11"/>
  <c r="AL58" i="11"/>
  <c r="AK58" i="11"/>
  <c r="AJ58" i="11"/>
  <c r="AI58" i="11"/>
  <c r="AH58" i="11"/>
  <c r="AG58" i="11"/>
  <c r="AF58" i="11"/>
  <c r="AE58" i="11"/>
  <c r="AD58" i="11"/>
  <c r="AC58" i="11"/>
  <c r="AB58" i="11"/>
  <c r="AA58" i="11"/>
  <c r="Z58" i="11"/>
  <c r="Y58" i="11"/>
  <c r="X58" i="11"/>
  <c r="W58" i="11"/>
  <c r="V58" i="11"/>
  <c r="U58" i="11"/>
  <c r="T58" i="11"/>
  <c r="S58" i="11"/>
  <c r="R58" i="11"/>
  <c r="Q58" i="11"/>
  <c r="Q125" i="11" s="1"/>
  <c r="P58" i="11"/>
  <c r="O58" i="11"/>
  <c r="N58" i="11"/>
  <c r="M58" i="11"/>
  <c r="L58" i="11"/>
  <c r="K58" i="11"/>
  <c r="J58" i="11"/>
  <c r="I58" i="11"/>
  <c r="H58" i="11"/>
  <c r="G58" i="11"/>
  <c r="F58" i="11"/>
  <c r="E58" i="11"/>
  <c r="D58" i="11"/>
  <c r="C58" i="11"/>
  <c r="AL57" i="11"/>
  <c r="AL124" i="11" s="1"/>
  <c r="AK57" i="11"/>
  <c r="AJ57" i="11"/>
  <c r="AI57" i="11"/>
  <c r="AH57" i="11"/>
  <c r="AG57" i="11"/>
  <c r="AF57" i="11"/>
  <c r="AE57" i="11"/>
  <c r="AD57" i="11"/>
  <c r="AC57" i="11"/>
  <c r="AB57" i="11"/>
  <c r="AA57" i="11"/>
  <c r="Z57" i="11"/>
  <c r="Y57" i="11"/>
  <c r="X57" i="11"/>
  <c r="W57" i="11"/>
  <c r="V57" i="11"/>
  <c r="U57" i="11"/>
  <c r="T57" i="11"/>
  <c r="T124" i="11" s="1"/>
  <c r="S57" i="11"/>
  <c r="R57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E57" i="11"/>
  <c r="D57" i="11"/>
  <c r="C57" i="11"/>
  <c r="AL56" i="11"/>
  <c r="AK56" i="11"/>
  <c r="AJ56" i="11"/>
  <c r="AI56" i="11"/>
  <c r="AH56" i="11"/>
  <c r="AG56" i="11"/>
  <c r="AF56" i="11"/>
  <c r="AE56" i="11"/>
  <c r="AD56" i="11"/>
  <c r="AC56" i="11"/>
  <c r="AB56" i="11"/>
  <c r="AA56" i="11"/>
  <c r="Z56" i="11"/>
  <c r="Z123" i="11" s="1"/>
  <c r="Y56" i="11"/>
  <c r="X56" i="11"/>
  <c r="X123" i="11" s="1"/>
  <c r="W56" i="11"/>
  <c r="V56" i="11"/>
  <c r="U56" i="11"/>
  <c r="T56" i="11"/>
  <c r="S56" i="11"/>
  <c r="R56" i="11"/>
  <c r="Q56" i="11"/>
  <c r="P56" i="11"/>
  <c r="O56" i="11"/>
  <c r="N56" i="11"/>
  <c r="M56" i="11"/>
  <c r="L56" i="11"/>
  <c r="K56" i="11"/>
  <c r="J56" i="11"/>
  <c r="I56" i="11"/>
  <c r="H56" i="11"/>
  <c r="H123" i="11" s="1"/>
  <c r="G56" i="11"/>
  <c r="F56" i="11"/>
  <c r="E56" i="11"/>
  <c r="D56" i="11"/>
  <c r="C56" i="11"/>
  <c r="AL55" i="11"/>
  <c r="AK55" i="11"/>
  <c r="AJ55" i="11"/>
  <c r="AI55" i="11"/>
  <c r="AH55" i="11"/>
  <c r="AG55" i="11"/>
  <c r="AF55" i="11"/>
  <c r="AE55" i="11"/>
  <c r="AD55" i="11"/>
  <c r="AC55" i="11"/>
  <c r="AB55" i="11"/>
  <c r="AA55" i="11"/>
  <c r="Z55" i="11"/>
  <c r="Y55" i="11"/>
  <c r="X55" i="11"/>
  <c r="W55" i="11"/>
  <c r="V55" i="11"/>
  <c r="U55" i="11"/>
  <c r="T55" i="11"/>
  <c r="S55" i="11"/>
  <c r="R55" i="11"/>
  <c r="Q55" i="11"/>
  <c r="P55" i="11"/>
  <c r="O55" i="11"/>
  <c r="N55" i="11"/>
  <c r="M55" i="11"/>
  <c r="L55" i="11"/>
  <c r="K55" i="11"/>
  <c r="J55" i="11"/>
  <c r="I55" i="11"/>
  <c r="H55" i="11"/>
  <c r="G55" i="11"/>
  <c r="F55" i="11"/>
  <c r="E55" i="11"/>
  <c r="D55" i="11"/>
  <c r="C55" i="11"/>
  <c r="AL54" i="11"/>
  <c r="AK54" i="11"/>
  <c r="AJ54" i="11"/>
  <c r="AI54" i="11"/>
  <c r="AH54" i="11"/>
  <c r="AG54" i="11"/>
  <c r="AF54" i="11"/>
  <c r="AF121" i="11" s="1"/>
  <c r="AE54" i="11"/>
  <c r="AD54" i="11"/>
  <c r="AC54" i="11"/>
  <c r="AB54" i="11"/>
  <c r="AA54" i="11"/>
  <c r="Z54" i="11"/>
  <c r="Y54" i="11"/>
  <c r="X54" i="11"/>
  <c r="W54" i="11"/>
  <c r="V54" i="11"/>
  <c r="U54" i="11"/>
  <c r="T54" i="11"/>
  <c r="S54" i="11"/>
  <c r="R54" i="11"/>
  <c r="Q54" i="11"/>
  <c r="P54" i="11"/>
  <c r="P121" i="11" s="1"/>
  <c r="O54" i="11"/>
  <c r="N54" i="11"/>
  <c r="M54" i="11"/>
  <c r="L54" i="11"/>
  <c r="K54" i="11"/>
  <c r="J54" i="11"/>
  <c r="I54" i="11"/>
  <c r="H54" i="11"/>
  <c r="G54" i="11"/>
  <c r="F54" i="11"/>
  <c r="E54" i="11"/>
  <c r="D54" i="11"/>
  <c r="C54" i="11"/>
  <c r="AL53" i="11"/>
  <c r="AK53" i="11"/>
  <c r="AJ53" i="11"/>
  <c r="AI53" i="11"/>
  <c r="AH53" i="11"/>
  <c r="AG53" i="11"/>
  <c r="AF53" i="11"/>
  <c r="AE53" i="11"/>
  <c r="AD53" i="11"/>
  <c r="AC53" i="11"/>
  <c r="AB53" i="11"/>
  <c r="AA53" i="11"/>
  <c r="Z53" i="11"/>
  <c r="Y53" i="11"/>
  <c r="X53" i="11"/>
  <c r="W53" i="11"/>
  <c r="V53" i="11"/>
  <c r="U53" i="11"/>
  <c r="T53" i="11"/>
  <c r="S53" i="11"/>
  <c r="R53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E53" i="11"/>
  <c r="D53" i="11"/>
  <c r="C53" i="11"/>
  <c r="AL52" i="11"/>
  <c r="AK52" i="11"/>
  <c r="AJ52" i="11"/>
  <c r="AI52" i="11"/>
  <c r="AH52" i="11"/>
  <c r="AG52" i="11"/>
  <c r="AF52" i="11"/>
  <c r="AE52" i="11"/>
  <c r="AD52" i="11"/>
  <c r="AC52" i="11"/>
  <c r="AB52" i="11"/>
  <c r="AA52" i="11"/>
  <c r="Z52" i="11"/>
  <c r="Y52" i="11"/>
  <c r="X52" i="11"/>
  <c r="W52" i="11"/>
  <c r="V52" i="11"/>
  <c r="U52" i="11"/>
  <c r="T52" i="11"/>
  <c r="S52" i="11"/>
  <c r="R52" i="11"/>
  <c r="Q52" i="11"/>
  <c r="P52" i="11"/>
  <c r="O52" i="11"/>
  <c r="N52" i="11"/>
  <c r="M52" i="11"/>
  <c r="L52" i="11"/>
  <c r="K52" i="11"/>
  <c r="J52" i="11"/>
  <c r="J119" i="11" s="1"/>
  <c r="I52" i="11"/>
  <c r="H52" i="11"/>
  <c r="G52" i="11"/>
  <c r="F52" i="11"/>
  <c r="E52" i="11"/>
  <c r="D52" i="11"/>
  <c r="C52" i="11"/>
  <c r="AL51" i="11"/>
  <c r="AK51" i="11"/>
  <c r="AJ51" i="11"/>
  <c r="AI51" i="11"/>
  <c r="AH51" i="11"/>
  <c r="AG51" i="11"/>
  <c r="AF51" i="11"/>
  <c r="AE51" i="11"/>
  <c r="AD51" i="11"/>
  <c r="AD118" i="11" s="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N118" i="11" s="1"/>
  <c r="M51" i="11"/>
  <c r="L51" i="11"/>
  <c r="K51" i="11"/>
  <c r="J51" i="11"/>
  <c r="I51" i="11"/>
  <c r="H51" i="11"/>
  <c r="G51" i="11"/>
  <c r="F51" i="11"/>
  <c r="E51" i="11"/>
  <c r="D51" i="11"/>
  <c r="C51" i="11"/>
  <c r="AL50" i="11"/>
  <c r="AK50" i="11"/>
  <c r="AJ50" i="11"/>
  <c r="AI50" i="11"/>
  <c r="AH50" i="11"/>
  <c r="AG50" i="11"/>
  <c r="AG117" i="11" s="1"/>
  <c r="AF50" i="11"/>
  <c r="AE50" i="11"/>
  <c r="AD50" i="11"/>
  <c r="AC50" i="1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AL49" i="11"/>
  <c r="AL116" i="11" s="1"/>
  <c r="AK49" i="11"/>
  <c r="AJ49" i="11"/>
  <c r="AJ116" i="11" s="1"/>
  <c r="AI49" i="11"/>
  <c r="AH49" i="11"/>
  <c r="AG49" i="11"/>
  <c r="AF49" i="11"/>
  <c r="AE49" i="11"/>
  <c r="AD49" i="11"/>
  <c r="AC49" i="11"/>
  <c r="AB49" i="11"/>
  <c r="AA49" i="11"/>
  <c r="Z49" i="11"/>
  <c r="Y49" i="11"/>
  <c r="X49" i="11"/>
  <c r="W49" i="11"/>
  <c r="V49" i="11"/>
  <c r="V116" i="11" s="1"/>
  <c r="U49" i="11"/>
  <c r="T49" i="11"/>
  <c r="S49" i="11"/>
  <c r="R49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F116" i="11" s="1"/>
  <c r="E49" i="11"/>
  <c r="D49" i="11"/>
  <c r="D116" i="11" s="1"/>
  <c r="C49" i="11"/>
  <c r="AL48" i="11"/>
  <c r="AK48" i="11"/>
  <c r="AJ48" i="11"/>
  <c r="AI48" i="11"/>
  <c r="AH48" i="11"/>
  <c r="AG48" i="11"/>
  <c r="AF48" i="11"/>
  <c r="AE48" i="11"/>
  <c r="AD48" i="11"/>
  <c r="AC48" i="11"/>
  <c r="AB48" i="11"/>
  <c r="AA48" i="11"/>
  <c r="Z48" i="11"/>
  <c r="Y48" i="11"/>
  <c r="X48" i="11"/>
  <c r="W48" i="11"/>
  <c r="V48" i="11"/>
  <c r="U48" i="11"/>
  <c r="T48" i="11"/>
  <c r="S48" i="11"/>
  <c r="R48" i="11"/>
  <c r="Q48" i="11"/>
  <c r="P48" i="11"/>
  <c r="O48" i="11"/>
  <c r="N48" i="11"/>
  <c r="M48" i="11"/>
  <c r="L48" i="11"/>
  <c r="K48" i="11"/>
  <c r="J48" i="11"/>
  <c r="I48" i="11"/>
  <c r="H48" i="11"/>
  <c r="G48" i="11"/>
  <c r="F48" i="11"/>
  <c r="E48" i="11"/>
  <c r="D48" i="11"/>
  <c r="C48" i="11"/>
  <c r="AL47" i="11"/>
  <c r="AK47" i="11"/>
  <c r="AJ47" i="11"/>
  <c r="AI47" i="11"/>
  <c r="AH47" i="11"/>
  <c r="AG47" i="11"/>
  <c r="AF47" i="11"/>
  <c r="AE47" i="11"/>
  <c r="AD47" i="11"/>
  <c r="AC47" i="11"/>
  <c r="AB47" i="11"/>
  <c r="AB114" i="11" s="1"/>
  <c r="AA47" i="11"/>
  <c r="Z47" i="11"/>
  <c r="Y47" i="11"/>
  <c r="X47" i="11"/>
  <c r="W47" i="11"/>
  <c r="V47" i="11"/>
  <c r="U47" i="11"/>
  <c r="T47" i="11"/>
  <c r="S47" i="11"/>
  <c r="R47" i="11"/>
  <c r="Q47" i="11"/>
  <c r="P47" i="11"/>
  <c r="O47" i="11"/>
  <c r="N47" i="11"/>
  <c r="M47" i="11"/>
  <c r="L47" i="11"/>
  <c r="L114" i="11" s="1"/>
  <c r="K47" i="11"/>
  <c r="J47" i="11"/>
  <c r="I47" i="11"/>
  <c r="H47" i="11"/>
  <c r="G47" i="11"/>
  <c r="F47" i="11"/>
  <c r="E47" i="11"/>
  <c r="D47" i="11"/>
  <c r="C47" i="11"/>
  <c r="AL46" i="11"/>
  <c r="AK46" i="11"/>
  <c r="AJ46" i="11"/>
  <c r="AI46" i="11"/>
  <c r="AH46" i="11"/>
  <c r="AH113" i="11" s="1"/>
  <c r="AG46" i="11"/>
  <c r="AF46" i="11"/>
  <c r="AE46" i="11"/>
  <c r="AD46" i="11"/>
  <c r="AC46" i="11"/>
  <c r="AB46" i="11"/>
  <c r="AA46" i="11"/>
  <c r="Z46" i="11"/>
  <c r="Y46" i="11"/>
  <c r="X46" i="11"/>
  <c r="W46" i="11"/>
  <c r="V46" i="11"/>
  <c r="U46" i="11"/>
  <c r="T46" i="11"/>
  <c r="S46" i="11"/>
  <c r="R46" i="11"/>
  <c r="Q46" i="11"/>
  <c r="P46" i="11"/>
  <c r="P113" i="11" s="1"/>
  <c r="O46" i="11"/>
  <c r="N46" i="11"/>
  <c r="M46" i="11"/>
  <c r="L46" i="11"/>
  <c r="K46" i="11"/>
  <c r="J46" i="11"/>
  <c r="I46" i="11"/>
  <c r="H46" i="11"/>
  <c r="G46" i="11"/>
  <c r="F46" i="11"/>
  <c r="E46" i="11"/>
  <c r="D46" i="11"/>
  <c r="C46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Z111" i="11" s="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J111" i="11" s="1"/>
  <c r="I44" i="11"/>
  <c r="H44" i="11"/>
  <c r="H111" i="11" s="1"/>
  <c r="G44" i="11"/>
  <c r="F44" i="11"/>
  <c r="E44" i="11"/>
  <c r="D44" i="11"/>
  <c r="C44" i="11"/>
  <c r="AL43" i="11"/>
  <c r="AK43" i="11"/>
  <c r="AJ43" i="11"/>
  <c r="AI43" i="11"/>
  <c r="AH43" i="11"/>
  <c r="AG43" i="11"/>
  <c r="AF43" i="11"/>
  <c r="AE43" i="11"/>
  <c r="AD43" i="11"/>
  <c r="AD110" i="11" s="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N110" i="11" s="1"/>
  <c r="M43" i="11"/>
  <c r="L43" i="11"/>
  <c r="K43" i="11"/>
  <c r="J43" i="11"/>
  <c r="I43" i="11"/>
  <c r="H43" i="11"/>
  <c r="G43" i="11"/>
  <c r="F43" i="11"/>
  <c r="E43" i="11"/>
  <c r="D43" i="11"/>
  <c r="C43" i="11"/>
  <c r="AL42" i="11"/>
  <c r="AK42" i="11"/>
  <c r="AJ42" i="11"/>
  <c r="AI42" i="11"/>
  <c r="AH42" i="11"/>
  <c r="AG42" i="11"/>
  <c r="AG109" i="11" s="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/>
  <c r="D42" i="11"/>
  <c r="C42" i="11"/>
  <c r="AL41" i="11"/>
  <c r="AK41" i="11"/>
  <c r="AJ41" i="11"/>
  <c r="AJ108" i="11" s="1"/>
  <c r="AI41" i="11"/>
  <c r="AH41" i="11"/>
  <c r="AG41" i="11"/>
  <c r="AF41" i="11"/>
  <c r="AE41" i="11"/>
  <c r="AD41" i="11"/>
  <c r="AC41" i="11"/>
  <c r="AB41" i="11"/>
  <c r="AA41" i="11"/>
  <c r="Z41" i="11"/>
  <c r="Y41" i="11"/>
  <c r="X41" i="11"/>
  <c r="W41" i="11"/>
  <c r="V41" i="11"/>
  <c r="U41" i="11"/>
  <c r="T41" i="11"/>
  <c r="S41" i="11"/>
  <c r="R41" i="11"/>
  <c r="Q41" i="11"/>
  <c r="P41" i="11"/>
  <c r="O41" i="11"/>
  <c r="N41" i="11"/>
  <c r="M41" i="11"/>
  <c r="L41" i="11"/>
  <c r="K41" i="11"/>
  <c r="J41" i="11"/>
  <c r="I41" i="11"/>
  <c r="H41" i="11"/>
  <c r="G41" i="11"/>
  <c r="F41" i="11"/>
  <c r="E41" i="11"/>
  <c r="D41" i="11"/>
  <c r="C41" i="11"/>
  <c r="AL40" i="11"/>
  <c r="AK40" i="11"/>
  <c r="AJ40" i="11"/>
  <c r="AI40" i="11"/>
  <c r="AH40" i="11"/>
  <c r="AG40" i="11"/>
  <c r="AF40" i="11"/>
  <c r="AE40" i="11"/>
  <c r="AD40" i="11"/>
  <c r="AC40" i="11"/>
  <c r="AB40" i="11"/>
  <c r="AA40" i="11"/>
  <c r="Z40" i="11"/>
  <c r="Y40" i="11"/>
  <c r="X40" i="11"/>
  <c r="W40" i="11"/>
  <c r="V40" i="11"/>
  <c r="U40" i="11"/>
  <c r="T40" i="11"/>
  <c r="S40" i="11"/>
  <c r="R40" i="11"/>
  <c r="Q40" i="11"/>
  <c r="P40" i="11"/>
  <c r="O40" i="11"/>
  <c r="N40" i="11"/>
  <c r="M40" i="11"/>
  <c r="L40" i="11"/>
  <c r="K40" i="11"/>
  <c r="J40" i="11"/>
  <c r="I40" i="11"/>
  <c r="H40" i="11"/>
  <c r="G40" i="11"/>
  <c r="F40" i="11"/>
  <c r="E40" i="11"/>
  <c r="D40" i="11"/>
  <c r="C40" i="11"/>
  <c r="AL39" i="11"/>
  <c r="AK39" i="11"/>
  <c r="AJ39" i="11"/>
  <c r="AI39" i="11"/>
  <c r="AH39" i="11"/>
  <c r="AG39" i="11"/>
  <c r="AF39" i="11"/>
  <c r="AE39" i="11"/>
  <c r="AD39" i="11"/>
  <c r="AD106" i="11" s="1"/>
  <c r="AC39" i="11"/>
  <c r="AB39" i="11"/>
  <c r="AB106" i="11" s="1"/>
  <c r="AA39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N106" i="11" s="1"/>
  <c r="M39" i="11"/>
  <c r="L39" i="11"/>
  <c r="K39" i="11"/>
  <c r="J39" i="11"/>
  <c r="I39" i="11"/>
  <c r="H39" i="11"/>
  <c r="G39" i="11"/>
  <c r="F39" i="11"/>
  <c r="E39" i="11"/>
  <c r="D39" i="11"/>
  <c r="C39" i="11"/>
  <c r="AL38" i="11"/>
  <c r="AK38" i="11"/>
  <c r="AJ38" i="11"/>
  <c r="AI38" i="11"/>
  <c r="AH38" i="11"/>
  <c r="AG38" i="11"/>
  <c r="AF38" i="11"/>
  <c r="AF105" i="11" s="1"/>
  <c r="AE38" i="11"/>
  <c r="AD38" i="11"/>
  <c r="AC38" i="11"/>
  <c r="AB38" i="11"/>
  <c r="AA38" i="11"/>
  <c r="Z38" i="11"/>
  <c r="Y38" i="11"/>
  <c r="X38" i="11"/>
  <c r="W38" i="11"/>
  <c r="V38" i="11"/>
  <c r="U38" i="11"/>
  <c r="T38" i="11"/>
  <c r="S38" i="11"/>
  <c r="R38" i="11"/>
  <c r="R105" i="11" s="1"/>
  <c r="Q38" i="11"/>
  <c r="P38" i="11"/>
  <c r="P105" i="11" s="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AL37" i="11"/>
  <c r="AK37" i="11"/>
  <c r="AJ37" i="11"/>
  <c r="AI37" i="11"/>
  <c r="AH37" i="11"/>
  <c r="AG37" i="11"/>
  <c r="AF37" i="11"/>
  <c r="AE37" i="11"/>
  <c r="AD37" i="11"/>
  <c r="AC37" i="11"/>
  <c r="AB37" i="11"/>
  <c r="AA37" i="11"/>
  <c r="Z37" i="11"/>
  <c r="Y37" i="11"/>
  <c r="X37" i="11"/>
  <c r="W37" i="11"/>
  <c r="V37" i="11"/>
  <c r="U37" i="11"/>
  <c r="T37" i="11"/>
  <c r="S37" i="11"/>
  <c r="R37" i="11"/>
  <c r="Q37" i="11"/>
  <c r="P37" i="11"/>
  <c r="O37" i="11"/>
  <c r="N37" i="11"/>
  <c r="M37" i="11"/>
  <c r="L37" i="11"/>
  <c r="K37" i="11"/>
  <c r="J37" i="11"/>
  <c r="I37" i="11"/>
  <c r="H37" i="11"/>
  <c r="G37" i="11"/>
  <c r="F37" i="11"/>
  <c r="E37" i="11"/>
  <c r="E104" i="11" s="1"/>
  <c r="D37" i="11"/>
  <c r="C37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AJ4" i="11"/>
  <c r="AK4" i="11"/>
  <c r="AL4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AJ5" i="11"/>
  <c r="AK5" i="11"/>
  <c r="AL5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J6" i="11"/>
  <c r="AK6" i="11"/>
  <c r="AL6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AJ7" i="11"/>
  <c r="AK7" i="11"/>
  <c r="AL7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X8" i="11"/>
  <c r="Y8" i="11"/>
  <c r="Z8" i="11"/>
  <c r="AA8" i="11"/>
  <c r="AB8" i="11"/>
  <c r="AC8" i="11"/>
  <c r="AD8" i="11"/>
  <c r="AE8" i="11"/>
  <c r="AF8" i="11"/>
  <c r="AG8" i="11"/>
  <c r="AH8" i="11"/>
  <c r="AI8" i="11"/>
  <c r="AJ8" i="11"/>
  <c r="AK8" i="11"/>
  <c r="AL8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AJ9" i="11"/>
  <c r="AK9" i="11"/>
  <c r="AL9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AJ11" i="11"/>
  <c r="AK11" i="11"/>
  <c r="AL11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AJ14" i="11"/>
  <c r="AK14" i="11"/>
  <c r="AL14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AK15" i="11"/>
  <c r="AL15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AL16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J19" i="11"/>
  <c r="AK19" i="11"/>
  <c r="AL19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J20" i="11"/>
  <c r="AK20" i="11"/>
  <c r="AL20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AJ21" i="11"/>
  <c r="AK21" i="11"/>
  <c r="AL21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AJ24" i="11"/>
  <c r="AK24" i="11"/>
  <c r="AL24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J25" i="11"/>
  <c r="AK25" i="11"/>
  <c r="AL25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AI26" i="11"/>
  <c r="AJ26" i="11"/>
  <c r="AK26" i="11"/>
  <c r="AL26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J27" i="11"/>
  <c r="AK27" i="11"/>
  <c r="AL27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AL28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AJ29" i="11"/>
  <c r="AK29" i="11"/>
  <c r="AL29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AJ30" i="11"/>
  <c r="AK30" i="11"/>
  <c r="AL30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AJ31" i="11"/>
  <c r="AK31" i="11"/>
  <c r="AL31" i="11"/>
  <c r="B131" i="11"/>
  <c r="B130" i="11"/>
  <c r="B129" i="11"/>
  <c r="B128" i="11"/>
  <c r="B127" i="11"/>
  <c r="B126" i="11"/>
  <c r="B125" i="11"/>
  <c r="B124" i="11"/>
  <c r="B123" i="11"/>
  <c r="B122" i="11"/>
  <c r="B121" i="11"/>
  <c r="B120" i="11"/>
  <c r="B119" i="11"/>
  <c r="B118" i="11"/>
  <c r="B117" i="11"/>
  <c r="B116" i="11"/>
  <c r="B115" i="11"/>
  <c r="B114" i="11"/>
  <c r="B113" i="11"/>
  <c r="B112" i="11"/>
  <c r="B111" i="11"/>
  <c r="B110" i="11"/>
  <c r="B109" i="11"/>
  <c r="B108" i="11"/>
  <c r="B107" i="11"/>
  <c r="B106" i="11"/>
  <c r="B105" i="11"/>
  <c r="B104" i="11"/>
  <c r="B97" i="11"/>
  <c r="B96" i="11"/>
  <c r="B95" i="11"/>
  <c r="B94" i="11"/>
  <c r="B93" i="11"/>
  <c r="B92" i="11"/>
  <c r="B91" i="11"/>
  <c r="B90" i="11"/>
  <c r="B89" i="11"/>
  <c r="B88" i="11"/>
  <c r="B87" i="11"/>
  <c r="B86" i="11"/>
  <c r="B85" i="11"/>
  <c r="B84" i="11"/>
  <c r="B83" i="11"/>
  <c r="B82" i="11"/>
  <c r="B81" i="11"/>
  <c r="B80" i="11"/>
  <c r="B79" i="11"/>
  <c r="B78" i="11"/>
  <c r="B77" i="11"/>
  <c r="B76" i="11"/>
  <c r="B75" i="11"/>
  <c r="B74" i="11"/>
  <c r="B73" i="11"/>
  <c r="B72" i="11"/>
  <c r="B71" i="11"/>
  <c r="B70" i="11"/>
  <c r="AL131" i="11"/>
  <c r="AG131" i="11"/>
  <c r="AF131" i="11"/>
  <c r="AB131" i="11"/>
  <c r="Y131" i="11"/>
  <c r="V131" i="11"/>
  <c r="T131" i="11"/>
  <c r="R131" i="11"/>
  <c r="P131" i="11"/>
  <c r="L131" i="11"/>
  <c r="F131" i="11"/>
  <c r="C131" i="11"/>
  <c r="B64" i="11"/>
  <c r="AL130" i="11"/>
  <c r="AJ130" i="11"/>
  <c r="AE130" i="11"/>
  <c r="Z130" i="11"/>
  <c r="X130" i="11"/>
  <c r="W130" i="11"/>
  <c r="V130" i="11"/>
  <c r="T130" i="11"/>
  <c r="J130" i="11"/>
  <c r="H130" i="11"/>
  <c r="G130" i="11"/>
  <c r="F130" i="11"/>
  <c r="D130" i="11"/>
  <c r="B63" i="11"/>
  <c r="AJ129" i="11"/>
  <c r="AD129" i="11"/>
  <c r="AB129" i="11"/>
  <c r="Z129" i="11"/>
  <c r="X129" i="11"/>
  <c r="T129" i="11"/>
  <c r="N129" i="11"/>
  <c r="K129" i="11"/>
  <c r="H129" i="11"/>
  <c r="G129" i="11"/>
  <c r="D129" i="11"/>
  <c r="B62" i="11"/>
  <c r="AF128" i="11"/>
  <c r="AD128" i="11"/>
  <c r="AB128" i="11"/>
  <c r="X128" i="11"/>
  <c r="P128" i="11"/>
  <c r="O128" i="11"/>
  <c r="N128" i="11"/>
  <c r="L128" i="11"/>
  <c r="H128" i="11"/>
  <c r="B61" i="11"/>
  <c r="AL127" i="11"/>
  <c r="AJ127" i="11"/>
  <c r="AH127" i="11"/>
  <c r="AF127" i="11"/>
  <c r="AA127" i="11"/>
  <c r="V127" i="11"/>
  <c r="T127" i="11"/>
  <c r="R127" i="11"/>
  <c r="P127" i="11"/>
  <c r="K127" i="11"/>
  <c r="F127" i="11"/>
  <c r="E127" i="11"/>
  <c r="D127" i="11"/>
  <c r="B60" i="11"/>
  <c r="AF126" i="11"/>
  <c r="AE126" i="11"/>
  <c r="Z126" i="11"/>
  <c r="V126" i="11"/>
  <c r="P126" i="11"/>
  <c r="O126" i="11"/>
  <c r="J126" i="11"/>
  <c r="F126" i="11"/>
  <c r="B59" i="11"/>
  <c r="AJ125" i="11"/>
  <c r="AI125" i="11"/>
  <c r="AB125" i="11"/>
  <c r="AA125" i="11"/>
  <c r="X125" i="11"/>
  <c r="T125" i="11"/>
  <c r="L125" i="11"/>
  <c r="J125" i="11"/>
  <c r="H125" i="11"/>
  <c r="F125" i="11"/>
  <c r="D125" i="11"/>
  <c r="B58" i="11"/>
  <c r="AH124" i="11"/>
  <c r="AF124" i="11"/>
  <c r="AD124" i="11"/>
  <c r="AB124" i="11"/>
  <c r="X124" i="11"/>
  <c r="R124" i="11"/>
  <c r="P124" i="11"/>
  <c r="N124" i="11"/>
  <c r="L124" i="11"/>
  <c r="H124" i="11"/>
  <c r="E124" i="11"/>
  <c r="B57" i="11"/>
  <c r="AI123" i="11"/>
  <c r="AB123" i="11"/>
  <c r="AA123" i="11"/>
  <c r="W123" i="11"/>
  <c r="Q123" i="11"/>
  <c r="L123" i="11"/>
  <c r="J123" i="11"/>
  <c r="C123" i="11"/>
  <c r="B56" i="11"/>
  <c r="AJ122" i="11"/>
  <c r="Z122" i="11"/>
  <c r="V122" i="11"/>
  <c r="T122" i="11"/>
  <c r="O122" i="11"/>
  <c r="J122" i="11"/>
  <c r="F122" i="11"/>
  <c r="D122" i="11"/>
  <c r="B55" i="11"/>
  <c r="AL121" i="11"/>
  <c r="AD121" i="11"/>
  <c r="AC121" i="11"/>
  <c r="N121" i="11"/>
  <c r="M121" i="11"/>
  <c r="L121" i="11"/>
  <c r="B54" i="11"/>
  <c r="AF120" i="11"/>
  <c r="AD120" i="11"/>
  <c r="AB120" i="11"/>
  <c r="Y120" i="11"/>
  <c r="X120" i="11"/>
  <c r="W120" i="11"/>
  <c r="P120" i="11"/>
  <c r="N120" i="11"/>
  <c r="L120" i="11"/>
  <c r="H120" i="11"/>
  <c r="B53" i="11"/>
  <c r="AH119" i="11"/>
  <c r="AA119" i="11"/>
  <c r="Z119" i="11"/>
  <c r="Q119" i="11"/>
  <c r="H119" i="11"/>
  <c r="B52" i="11"/>
  <c r="AK118" i="11"/>
  <c r="AJ118" i="11"/>
  <c r="AH118" i="11"/>
  <c r="AF118" i="11"/>
  <c r="W118" i="11"/>
  <c r="T118" i="11"/>
  <c r="P118" i="11"/>
  <c r="E118" i="11"/>
  <c r="D118" i="11"/>
  <c r="B51" i="11"/>
  <c r="AD117" i="11"/>
  <c r="AB117" i="11"/>
  <c r="AA117" i="11"/>
  <c r="Z117" i="11"/>
  <c r="X117" i="11"/>
  <c r="N117" i="11"/>
  <c r="L117" i="11"/>
  <c r="J117" i="11"/>
  <c r="C117" i="11"/>
  <c r="B50" i="11"/>
  <c r="AH116" i="11"/>
  <c r="AC116" i="11"/>
  <c r="X116" i="11"/>
  <c r="W116" i="11"/>
  <c r="T116" i="11"/>
  <c r="R116" i="11"/>
  <c r="H116" i="11"/>
  <c r="B49" i="11"/>
  <c r="AI115" i="11"/>
  <c r="AH115" i="11"/>
  <c r="AG115" i="11"/>
  <c r="AF115" i="11"/>
  <c r="AB115" i="11"/>
  <c r="AA115" i="11"/>
  <c r="Q115" i="11"/>
  <c r="P115" i="11"/>
  <c r="L115" i="11"/>
  <c r="K115" i="11"/>
  <c r="B48" i="11"/>
  <c r="AL114" i="11"/>
  <c r="AE114" i="11"/>
  <c r="Z114" i="11"/>
  <c r="X114" i="11"/>
  <c r="V114" i="11"/>
  <c r="O114" i="11"/>
  <c r="J114" i="11"/>
  <c r="H114" i="11"/>
  <c r="G114" i="11"/>
  <c r="F114" i="11"/>
  <c r="B47" i="11"/>
  <c r="AJ113" i="11"/>
  <c r="AF113" i="11"/>
  <c r="T113" i="11"/>
  <c r="S113" i="11"/>
  <c r="K113" i="11"/>
  <c r="D113" i="11"/>
  <c r="B46" i="11"/>
  <c r="AE112" i="11"/>
  <c r="AC112" i="11"/>
  <c r="AB112" i="11"/>
  <c r="P112" i="11"/>
  <c r="O112" i="11"/>
  <c r="N112" i="11"/>
  <c r="L112" i="11"/>
  <c r="G112" i="11"/>
  <c r="B45" i="11"/>
  <c r="AL111" i="11"/>
  <c r="V111" i="11"/>
  <c r="T111" i="11"/>
  <c r="S111" i="11"/>
  <c r="F111" i="11"/>
  <c r="B44" i="11"/>
  <c r="AL110" i="11"/>
  <c r="AF110" i="11"/>
  <c r="V110" i="11"/>
  <c r="P110" i="11"/>
  <c r="E110" i="11"/>
  <c r="B43" i="11"/>
  <c r="AA109" i="11"/>
  <c r="Z109" i="11"/>
  <c r="Y109" i="11"/>
  <c r="X109" i="11"/>
  <c r="S109" i="11"/>
  <c r="L109" i="11"/>
  <c r="J109" i="11"/>
  <c r="H109" i="11"/>
  <c r="B42" i="11"/>
  <c r="AH108" i="11"/>
  <c r="AE108" i="11"/>
  <c r="AC108" i="11"/>
  <c r="X108" i="11"/>
  <c r="R108" i="11"/>
  <c r="H108" i="11"/>
  <c r="B41" i="11"/>
  <c r="AI107" i="11"/>
  <c r="AB107" i="11"/>
  <c r="AA107" i="11"/>
  <c r="T107" i="11"/>
  <c r="L107" i="11"/>
  <c r="D107" i="11"/>
  <c r="B40" i="11"/>
  <c r="AL106" i="11"/>
  <c r="AK106" i="11"/>
  <c r="AE106" i="11"/>
  <c r="U106" i="11"/>
  <c r="O106" i="11"/>
  <c r="G106" i="11"/>
  <c r="F106" i="11"/>
  <c r="B39" i="11"/>
  <c r="AI105" i="11"/>
  <c r="X105" i="11"/>
  <c r="S105" i="11"/>
  <c r="K105" i="11"/>
  <c r="I105" i="11"/>
  <c r="H105" i="11"/>
  <c r="C105" i="11"/>
  <c r="B38" i="11"/>
  <c r="AH104" i="11"/>
  <c r="AF104" i="11"/>
  <c r="AB104" i="11"/>
  <c r="R104" i="11"/>
  <c r="Q104" i="11"/>
  <c r="P104" i="11"/>
  <c r="O104" i="11"/>
  <c r="L104" i="11"/>
  <c r="B37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X98" i="11" l="1"/>
  <c r="Z127" i="11"/>
  <c r="AI111" i="11"/>
  <c r="C104" i="11"/>
  <c r="S104" i="11"/>
  <c r="AI104" i="11"/>
  <c r="O105" i="11"/>
  <c r="AE105" i="11"/>
  <c r="G107" i="11"/>
  <c r="W107" i="11"/>
  <c r="C108" i="11"/>
  <c r="S108" i="11"/>
  <c r="AI108" i="11"/>
  <c r="AI139" i="11" s="1"/>
  <c r="O109" i="11"/>
  <c r="AE109" i="11"/>
  <c r="AE138" i="11" s="1"/>
  <c r="K110" i="11"/>
  <c r="AA110" i="11"/>
  <c r="G111" i="11"/>
  <c r="W111" i="11"/>
  <c r="O113" i="11"/>
  <c r="AE113" i="11"/>
  <c r="K114" i="11"/>
  <c r="AA114" i="11"/>
  <c r="G115" i="11"/>
  <c r="W115" i="11"/>
  <c r="C116" i="11"/>
  <c r="S116" i="11"/>
  <c r="AI116" i="11"/>
  <c r="O117" i="11"/>
  <c r="AE117" i="11"/>
  <c r="K118" i="11"/>
  <c r="AA118" i="11"/>
  <c r="G119" i="11"/>
  <c r="W119" i="11"/>
  <c r="C120" i="11"/>
  <c r="S120" i="11"/>
  <c r="AI120" i="11"/>
  <c r="O121" i="11"/>
  <c r="AE121" i="11"/>
  <c r="G123" i="11"/>
  <c r="C124" i="11"/>
  <c r="S124" i="11"/>
  <c r="AI124" i="11"/>
  <c r="O125" i="11"/>
  <c r="AE125" i="11"/>
  <c r="AE144" i="11" s="1"/>
  <c r="K126" i="11"/>
  <c r="AA126" i="11"/>
  <c r="AA145" i="11" s="1"/>
  <c r="G127" i="11"/>
  <c r="W127" i="11"/>
  <c r="W146" i="11" s="1"/>
  <c r="S128" i="11"/>
  <c r="O129" i="11"/>
  <c r="AE129" i="11"/>
  <c r="K130" i="11"/>
  <c r="AA130" i="11"/>
  <c r="G131" i="11"/>
  <c r="W131" i="11"/>
  <c r="L106" i="11"/>
  <c r="D108" i="11"/>
  <c r="T108" i="11"/>
  <c r="X111" i="11"/>
  <c r="L118" i="11"/>
  <c r="AB118" i="11"/>
  <c r="X119" i="11"/>
  <c r="L122" i="11"/>
  <c r="AB122" i="11"/>
  <c r="D124" i="11"/>
  <c r="AJ124" i="11"/>
  <c r="AB126" i="11"/>
  <c r="H127" i="11"/>
  <c r="D128" i="11"/>
  <c r="T128" i="11"/>
  <c r="AB130" i="11"/>
  <c r="U104" i="11"/>
  <c r="Q105" i="11"/>
  <c r="AG105" i="11"/>
  <c r="M106" i="11"/>
  <c r="M137" i="11" s="1"/>
  <c r="AC106" i="11"/>
  <c r="AC137" i="11" s="1"/>
  <c r="I107" i="11"/>
  <c r="Y107" i="11"/>
  <c r="Y138" i="11" s="1"/>
  <c r="E108" i="11"/>
  <c r="U108" i="11"/>
  <c r="U139" i="11" s="1"/>
  <c r="AK108" i="11"/>
  <c r="Q109" i="11"/>
  <c r="M110" i="11"/>
  <c r="AC110" i="11"/>
  <c r="I111" i="11"/>
  <c r="Y111" i="11"/>
  <c r="Q113" i="11"/>
  <c r="AG113" i="11"/>
  <c r="M114" i="11"/>
  <c r="AC114" i="11"/>
  <c r="I115" i="11"/>
  <c r="Y115" i="11"/>
  <c r="Y139" i="11" s="1"/>
  <c r="E116" i="11"/>
  <c r="U116" i="11"/>
  <c r="U143" i="11" s="1"/>
  <c r="AK116" i="11"/>
  <c r="Q117" i="11"/>
  <c r="I119" i="11"/>
  <c r="Y119" i="11"/>
  <c r="E120" i="11"/>
  <c r="U120" i="11"/>
  <c r="AK120" i="11"/>
  <c r="Q121" i="11"/>
  <c r="AG121" i="11"/>
  <c r="M122" i="11"/>
  <c r="AC122" i="11"/>
  <c r="I123" i="11"/>
  <c r="Y123" i="11"/>
  <c r="U124" i="11"/>
  <c r="AK124" i="11"/>
  <c r="AG125" i="11"/>
  <c r="AG144" i="11" s="1"/>
  <c r="AC126" i="11"/>
  <c r="Y127" i="11"/>
  <c r="Y146" i="11" s="1"/>
  <c r="Q129" i="11"/>
  <c r="AG129" i="11"/>
  <c r="M130" i="11"/>
  <c r="AC130" i="11"/>
  <c r="I131" i="11"/>
  <c r="F108" i="11"/>
  <c r="V108" i="11"/>
  <c r="AL108" i="11"/>
  <c r="R113" i="11"/>
  <c r="F124" i="11"/>
  <c r="V124" i="11"/>
  <c r="R125" i="11"/>
  <c r="AH125" i="11"/>
  <c r="Q145" i="11"/>
  <c r="C135" i="11"/>
  <c r="K107" i="11"/>
  <c r="G108" i="11"/>
  <c r="C109" i="11"/>
  <c r="AI109" i="11"/>
  <c r="O110" i="11"/>
  <c r="AE110" i="11"/>
  <c r="K111" i="11"/>
  <c r="AA111" i="11"/>
  <c r="W112" i="11"/>
  <c r="C113" i="11"/>
  <c r="AI113" i="11"/>
  <c r="G116" i="11"/>
  <c r="S117" i="11"/>
  <c r="S143" i="11" s="1"/>
  <c r="AI117" i="11"/>
  <c r="K119" i="11"/>
  <c r="G120" i="11"/>
  <c r="C121" i="11"/>
  <c r="S121" i="11"/>
  <c r="AI121" i="11"/>
  <c r="AE122" i="11"/>
  <c r="K123" i="11"/>
  <c r="C125" i="11"/>
  <c r="S125" i="11"/>
  <c r="G128" i="11"/>
  <c r="W128" i="11"/>
  <c r="C129" i="11"/>
  <c r="S129" i="11"/>
  <c r="AI129" i="11"/>
  <c r="O130" i="11"/>
  <c r="O135" i="11" s="1"/>
  <c r="K131" i="11"/>
  <c r="AA131" i="11"/>
  <c r="P130" i="11"/>
  <c r="P135" i="11" s="1"/>
  <c r="AF130" i="11"/>
  <c r="E105" i="11"/>
  <c r="U105" i="11"/>
  <c r="AK105" i="11"/>
  <c r="Q106" i="11"/>
  <c r="AG106" i="11"/>
  <c r="M107" i="11"/>
  <c r="AC107" i="11"/>
  <c r="Y108" i="11"/>
  <c r="E109" i="11"/>
  <c r="U109" i="11"/>
  <c r="AK109" i="11"/>
  <c r="AK138" i="11" s="1"/>
  <c r="Q110" i="11"/>
  <c r="Q136" i="11" s="1"/>
  <c r="AG110" i="11"/>
  <c r="M111" i="11"/>
  <c r="M140" i="11" s="1"/>
  <c r="AC111" i="11"/>
  <c r="I112" i="11"/>
  <c r="I141" i="11" s="1"/>
  <c r="Y112" i="11"/>
  <c r="E113" i="11"/>
  <c r="U113" i="11"/>
  <c r="AK113" i="11"/>
  <c r="M115" i="11"/>
  <c r="AC115" i="11"/>
  <c r="I116" i="11"/>
  <c r="Y116" i="11"/>
  <c r="E117" i="11"/>
  <c r="U117" i="11"/>
  <c r="AK117" i="11"/>
  <c r="Q118" i="11"/>
  <c r="AG118" i="11"/>
  <c r="M119" i="11"/>
  <c r="AC119" i="11"/>
  <c r="I120" i="11"/>
  <c r="E121" i="11"/>
  <c r="U121" i="11"/>
  <c r="AK121" i="11"/>
  <c r="Q122" i="11"/>
  <c r="AG122" i="11"/>
  <c r="M123" i="11"/>
  <c r="AC123" i="11"/>
  <c r="E125" i="11"/>
  <c r="U125" i="11"/>
  <c r="AK125" i="11"/>
  <c r="Q126" i="11"/>
  <c r="AG126" i="11"/>
  <c r="AG145" i="11" s="1"/>
  <c r="M127" i="11"/>
  <c r="AC127" i="11"/>
  <c r="AC146" i="11" s="1"/>
  <c r="I128" i="11"/>
  <c r="Y128" i="11"/>
  <c r="E129" i="11"/>
  <c r="U129" i="11"/>
  <c r="AK129" i="11"/>
  <c r="M131" i="11"/>
  <c r="AC131" i="11"/>
  <c r="U98" i="11"/>
  <c r="J104" i="11"/>
  <c r="Z104" i="11"/>
  <c r="F105" i="11"/>
  <c r="V105" i="11"/>
  <c r="AL105" i="11"/>
  <c r="N107" i="11"/>
  <c r="N138" i="11" s="1"/>
  <c r="AD107" i="11"/>
  <c r="J108" i="11"/>
  <c r="J139" i="11" s="1"/>
  <c r="Z108" i="11"/>
  <c r="R110" i="11"/>
  <c r="AH110" i="11"/>
  <c r="J112" i="11"/>
  <c r="Z112" i="11"/>
  <c r="F113" i="11"/>
  <c r="V113" i="11"/>
  <c r="AL113" i="11"/>
  <c r="N115" i="11"/>
  <c r="AD115" i="11"/>
  <c r="R118" i="11"/>
  <c r="J120" i="11"/>
  <c r="Z120" i="11"/>
  <c r="F121" i="11"/>
  <c r="V121" i="11"/>
  <c r="R122" i="11"/>
  <c r="R143" i="11" s="1"/>
  <c r="AH122" i="11"/>
  <c r="N123" i="11"/>
  <c r="AD123" i="11"/>
  <c r="V125" i="11"/>
  <c r="AL125" i="11"/>
  <c r="R126" i="11"/>
  <c r="AH126" i="11"/>
  <c r="J128" i="11"/>
  <c r="Z128" i="11"/>
  <c r="F129" i="11"/>
  <c r="V129" i="11"/>
  <c r="AL129" i="11"/>
  <c r="R130" i="11"/>
  <c r="AH130" i="11"/>
  <c r="AH135" i="11" s="1"/>
  <c r="N131" i="11"/>
  <c r="AD131" i="11"/>
  <c r="G105" i="11"/>
  <c r="G136" i="11" s="1"/>
  <c r="W105" i="11"/>
  <c r="W136" i="11" s="1"/>
  <c r="C106" i="11"/>
  <c r="S106" i="11"/>
  <c r="AI106" i="11"/>
  <c r="O107" i="11"/>
  <c r="AE107" i="11"/>
  <c r="K108" i="11"/>
  <c r="AA108" i="11"/>
  <c r="G109" i="11"/>
  <c r="W109" i="11"/>
  <c r="C110" i="11"/>
  <c r="S110" i="11"/>
  <c r="AI110" i="11"/>
  <c r="O111" i="11"/>
  <c r="O140" i="11" s="1"/>
  <c r="AE111" i="11"/>
  <c r="AE140" i="11" s="1"/>
  <c r="K112" i="11"/>
  <c r="AA112" i="11"/>
  <c r="AA141" i="11" s="1"/>
  <c r="G113" i="11"/>
  <c r="W113" i="11"/>
  <c r="AI114" i="11"/>
  <c r="O115" i="11"/>
  <c r="AE115" i="11"/>
  <c r="K116" i="11"/>
  <c r="AA116" i="11"/>
  <c r="G117" i="11"/>
  <c r="W117" i="11"/>
  <c r="C118" i="11"/>
  <c r="S118" i="11"/>
  <c r="AI118" i="11"/>
  <c r="O119" i="11"/>
  <c r="AE119" i="11"/>
  <c r="AA120" i="11"/>
  <c r="G121" i="11"/>
  <c r="W121" i="11"/>
  <c r="C122" i="11"/>
  <c r="S122" i="11"/>
  <c r="AI122" i="11"/>
  <c r="O123" i="11"/>
  <c r="AE123" i="11"/>
  <c r="K124" i="11"/>
  <c r="AA124" i="11"/>
  <c r="G125" i="11"/>
  <c r="W125" i="11"/>
  <c r="C126" i="11"/>
  <c r="S126" i="11"/>
  <c r="S145" i="11" s="1"/>
  <c r="AI126" i="11"/>
  <c r="AI145" i="11" s="1"/>
  <c r="O127" i="11"/>
  <c r="O146" i="11" s="1"/>
  <c r="AE127" i="11"/>
  <c r="K128" i="11"/>
  <c r="K147" i="11" s="1"/>
  <c r="AA128" i="11"/>
  <c r="W129" i="11"/>
  <c r="C130" i="11"/>
  <c r="AI130" i="11"/>
  <c r="O131" i="11"/>
  <c r="AE131" i="11"/>
  <c r="D110" i="11"/>
  <c r="T110" i="11"/>
  <c r="AJ110" i="11"/>
  <c r="D126" i="11"/>
  <c r="T126" i="11"/>
  <c r="AJ126" i="11"/>
  <c r="AJ145" i="11" s="1"/>
  <c r="Y105" i="11"/>
  <c r="Y136" i="11" s="1"/>
  <c r="E106" i="11"/>
  <c r="E137" i="11" s="1"/>
  <c r="Q107" i="11"/>
  <c r="AG107" i="11"/>
  <c r="AG138" i="11" s="1"/>
  <c r="M108" i="11"/>
  <c r="I109" i="11"/>
  <c r="Q111" i="11"/>
  <c r="AG111" i="11"/>
  <c r="M112" i="11"/>
  <c r="I113" i="11"/>
  <c r="Y113" i="11"/>
  <c r="E114" i="11"/>
  <c r="U114" i="11"/>
  <c r="AK114" i="11"/>
  <c r="M116" i="11"/>
  <c r="I117" i="11"/>
  <c r="Y117" i="11"/>
  <c r="Y143" i="11" s="1"/>
  <c r="U118" i="11"/>
  <c r="AG119" i="11"/>
  <c r="I121" i="11"/>
  <c r="Y121" i="11"/>
  <c r="E122" i="11"/>
  <c r="U122" i="11"/>
  <c r="AK122" i="11"/>
  <c r="AG123" i="11"/>
  <c r="M124" i="11"/>
  <c r="AC124" i="11"/>
  <c r="I125" i="11"/>
  <c r="Y125" i="11"/>
  <c r="AK126" i="11"/>
  <c r="Q127" i="11"/>
  <c r="AG127" i="11"/>
  <c r="M128" i="11"/>
  <c r="AC128" i="11"/>
  <c r="AC147" i="11" s="1"/>
  <c r="I129" i="11"/>
  <c r="Y129" i="11"/>
  <c r="E130" i="11"/>
  <c r="U130" i="11"/>
  <c r="AK130" i="11"/>
  <c r="Q131" i="11"/>
  <c r="V106" i="11"/>
  <c r="F110" i="11"/>
  <c r="AD112" i="11"/>
  <c r="R115" i="11"/>
  <c r="R119" i="11"/>
  <c r="AL122" i="11"/>
  <c r="Z125" i="11"/>
  <c r="AL126" i="11"/>
  <c r="AL145" i="11" s="1"/>
  <c r="AH131" i="11"/>
  <c r="AE104" i="11"/>
  <c r="AE135" i="11" s="1"/>
  <c r="AA105" i="11"/>
  <c r="W106" i="11"/>
  <c r="C107" i="11"/>
  <c r="S107" i="11"/>
  <c r="O108" i="11"/>
  <c r="K109" i="11"/>
  <c r="G110" i="11"/>
  <c r="C111" i="11"/>
  <c r="AA113" i="11"/>
  <c r="W114" i="11"/>
  <c r="C115" i="11"/>
  <c r="S115" i="11"/>
  <c r="K117" i="11"/>
  <c r="K143" i="11" s="1"/>
  <c r="G118" i="11"/>
  <c r="C119" i="11"/>
  <c r="S119" i="11"/>
  <c r="AI119" i="11"/>
  <c r="O120" i="11"/>
  <c r="O144" i="11" s="1"/>
  <c r="AE120" i="11"/>
  <c r="K121" i="11"/>
  <c r="AA121" i="11"/>
  <c r="G122" i="11"/>
  <c r="W122" i="11"/>
  <c r="S123" i="11"/>
  <c r="O124" i="11"/>
  <c r="AE124" i="11"/>
  <c r="K125" i="11"/>
  <c r="C127" i="11"/>
  <c r="S127" i="11"/>
  <c r="AI127" i="11"/>
  <c r="AE128" i="11"/>
  <c r="AE147" i="11" s="1"/>
  <c r="AA129" i="11"/>
  <c r="S131" i="11"/>
  <c r="S135" i="11" s="1"/>
  <c r="AI131" i="11"/>
  <c r="H106" i="11"/>
  <c r="X106" i="11"/>
  <c r="AJ107" i="11"/>
  <c r="AB109" i="11"/>
  <c r="D111" i="11"/>
  <c r="AJ111" i="11"/>
  <c r="AF112" i="11"/>
  <c r="AB121" i="11"/>
  <c r="H122" i="11"/>
  <c r="X122" i="11"/>
  <c r="H126" i="11"/>
  <c r="X126" i="11"/>
  <c r="X145" i="11" s="1"/>
  <c r="D131" i="11"/>
  <c r="AJ131" i="11"/>
  <c r="AG104" i="11"/>
  <c r="M105" i="11"/>
  <c r="M136" i="11" s="1"/>
  <c r="AC105" i="11"/>
  <c r="E107" i="11"/>
  <c r="U107" i="11"/>
  <c r="AK107" i="11"/>
  <c r="Q108" i="11"/>
  <c r="AG108" i="11"/>
  <c r="M109" i="11"/>
  <c r="AC109" i="11"/>
  <c r="I110" i="11"/>
  <c r="Y110" i="11"/>
  <c r="E111" i="11"/>
  <c r="U111" i="11"/>
  <c r="U140" i="11" s="1"/>
  <c r="AK111" i="11"/>
  <c r="AK140" i="11" s="1"/>
  <c r="Q112" i="11"/>
  <c r="AG112" i="11"/>
  <c r="M113" i="11"/>
  <c r="M142" i="11" s="1"/>
  <c r="AC113" i="11"/>
  <c r="I114" i="11"/>
  <c r="Y114" i="11"/>
  <c r="E115" i="11"/>
  <c r="U115" i="11"/>
  <c r="AK115" i="11"/>
  <c r="M117" i="11"/>
  <c r="AC117" i="11"/>
  <c r="I118" i="11"/>
  <c r="Y118" i="11"/>
  <c r="E119" i="11"/>
  <c r="U119" i="11"/>
  <c r="AK119" i="11"/>
  <c r="AK143" i="11" s="1"/>
  <c r="Q120" i="11"/>
  <c r="Q144" i="11" s="1"/>
  <c r="AG120" i="11"/>
  <c r="E123" i="11"/>
  <c r="E143" i="11" s="1"/>
  <c r="U123" i="11"/>
  <c r="AK123" i="11"/>
  <c r="Q124" i="11"/>
  <c r="AG124" i="11"/>
  <c r="M125" i="11"/>
  <c r="AC125" i="11"/>
  <c r="I126" i="11"/>
  <c r="Y126" i="11"/>
  <c r="U127" i="11"/>
  <c r="AK127" i="11"/>
  <c r="Q128" i="11"/>
  <c r="AG128" i="11"/>
  <c r="AG147" i="11" s="1"/>
  <c r="M129" i="11"/>
  <c r="AC129" i="11"/>
  <c r="I130" i="11"/>
  <c r="Y130" i="11"/>
  <c r="E131" i="11"/>
  <c r="U131" i="11"/>
  <c r="AK131" i="11"/>
  <c r="M32" i="11"/>
  <c r="R128" i="11"/>
  <c r="AH128" i="11"/>
  <c r="R32" i="11"/>
  <c r="AD32" i="11"/>
  <c r="AA106" i="11"/>
  <c r="S112" i="11"/>
  <c r="K122" i="11"/>
  <c r="AA122" i="11"/>
  <c r="AA143" i="11" s="1"/>
  <c r="C128" i="11"/>
  <c r="C147" i="11" s="1"/>
  <c r="AC32" i="11"/>
  <c r="Y32" i="11"/>
  <c r="I32" i="11"/>
  <c r="P109" i="11"/>
  <c r="AF109" i="11"/>
  <c r="H98" i="11"/>
  <c r="H131" i="11"/>
  <c r="X131" i="11"/>
  <c r="K106" i="11"/>
  <c r="C112" i="11"/>
  <c r="E112" i="11"/>
  <c r="U112" i="11"/>
  <c r="AK112" i="11"/>
  <c r="M118" i="11"/>
  <c r="AC118" i="11"/>
  <c r="E128" i="11"/>
  <c r="U128" i="11"/>
  <c r="U147" i="11" s="1"/>
  <c r="AK128" i="11"/>
  <c r="AH105" i="11"/>
  <c r="AH136" i="11" s="1"/>
  <c r="R121" i="11"/>
  <c r="AH121" i="11"/>
  <c r="Z131" i="11"/>
  <c r="AI112" i="11"/>
  <c r="G98" i="11"/>
  <c r="W108" i="11"/>
  <c r="O118" i="11"/>
  <c r="AE118" i="11"/>
  <c r="G124" i="11"/>
  <c r="W124" i="11"/>
  <c r="AK32" i="11"/>
  <c r="U32" i="11"/>
  <c r="E32" i="11"/>
  <c r="D121" i="11"/>
  <c r="T121" i="11"/>
  <c r="AJ121" i="11"/>
  <c r="L127" i="11"/>
  <c r="AB127" i="11"/>
  <c r="AJ32" i="11"/>
  <c r="D32" i="11"/>
  <c r="AF32" i="11"/>
  <c r="P32" i="11"/>
  <c r="AB32" i="11"/>
  <c r="L32" i="11"/>
  <c r="I108" i="11"/>
  <c r="Q114" i="11"/>
  <c r="AG114" i="11"/>
  <c r="I124" i="11"/>
  <c r="Y124" i="11"/>
  <c r="Q130" i="11"/>
  <c r="AG130" i="11"/>
  <c r="AE32" i="11"/>
  <c r="AA32" i="11"/>
  <c r="K32" i="11"/>
  <c r="N127" i="11"/>
  <c r="AD127" i="11"/>
  <c r="Z32" i="11"/>
  <c r="J32" i="11"/>
  <c r="C114" i="11"/>
  <c r="S114" i="11"/>
  <c r="K120" i="11"/>
  <c r="S130" i="11"/>
  <c r="H117" i="11"/>
  <c r="P123" i="11"/>
  <c r="AF123" i="11"/>
  <c r="M104" i="11"/>
  <c r="M135" i="11" s="1"/>
  <c r="AC104" i="11"/>
  <c r="AC135" i="11" s="1"/>
  <c r="E98" i="11"/>
  <c r="U110" i="11"/>
  <c r="AK110" i="11"/>
  <c r="M120" i="11"/>
  <c r="AC120" i="11"/>
  <c r="E126" i="11"/>
  <c r="U126" i="11"/>
  <c r="W32" i="11"/>
  <c r="G32" i="11"/>
  <c r="AI32" i="11"/>
  <c r="S32" i="11"/>
  <c r="C32" i="11"/>
  <c r="R107" i="11"/>
  <c r="AH107" i="11"/>
  <c r="R123" i="11"/>
  <c r="AH123" i="11"/>
  <c r="J129" i="11"/>
  <c r="J147" i="11" s="1"/>
  <c r="AI128" i="11"/>
  <c r="N32" i="11"/>
  <c r="AL32" i="11"/>
  <c r="V32" i="11"/>
  <c r="F32" i="11"/>
  <c r="AH32" i="11"/>
  <c r="W110" i="11"/>
  <c r="O116" i="11"/>
  <c r="AE116" i="11"/>
  <c r="G126" i="11"/>
  <c r="W126" i="11"/>
  <c r="AG32" i="11"/>
  <c r="Q32" i="11"/>
  <c r="D119" i="11"/>
  <c r="T119" i="11"/>
  <c r="AJ119" i="11"/>
  <c r="L129" i="11"/>
  <c r="T32" i="11"/>
  <c r="I106" i="11"/>
  <c r="Y106" i="11"/>
  <c r="Q116" i="11"/>
  <c r="AG116" i="11"/>
  <c r="I122" i="11"/>
  <c r="Y122" i="11"/>
  <c r="O32" i="11"/>
  <c r="N109" i="11"/>
  <c r="AD109" i="11"/>
  <c r="F119" i="11"/>
  <c r="V119" i="11"/>
  <c r="AL119" i="11"/>
  <c r="N125" i="11"/>
  <c r="N144" i="11" s="1"/>
  <c r="AD125" i="11"/>
  <c r="W98" i="11"/>
  <c r="AK98" i="11"/>
  <c r="AJ65" i="11"/>
  <c r="T65" i="11"/>
  <c r="F65" i="11"/>
  <c r="F104" i="11"/>
  <c r="V65" i="11"/>
  <c r="V104" i="11"/>
  <c r="AL65" i="11"/>
  <c r="AL104" i="11"/>
  <c r="L105" i="11"/>
  <c r="AB105" i="11"/>
  <c r="R106" i="11"/>
  <c r="AH106" i="11"/>
  <c r="AH137" i="11" s="1"/>
  <c r="H107" i="11"/>
  <c r="H138" i="11" s="1"/>
  <c r="X107" i="11"/>
  <c r="N108" i="11"/>
  <c r="AD108" i="11"/>
  <c r="D109" i="11"/>
  <c r="T109" i="11"/>
  <c r="AJ109" i="11"/>
  <c r="J110" i="11"/>
  <c r="Z110" i="11"/>
  <c r="P111" i="11"/>
  <c r="AF111" i="11"/>
  <c r="F112" i="11"/>
  <c r="V112" i="11"/>
  <c r="V141" i="11" s="1"/>
  <c r="AL112" i="11"/>
  <c r="L113" i="11"/>
  <c r="L142" i="11" s="1"/>
  <c r="AB113" i="11"/>
  <c r="R114" i="11"/>
  <c r="AH114" i="11"/>
  <c r="H115" i="11"/>
  <c r="X115" i="11"/>
  <c r="N116" i="11"/>
  <c r="AD116" i="11"/>
  <c r="D117" i="11"/>
  <c r="T117" i="11"/>
  <c r="AJ117" i="11"/>
  <c r="J118" i="11"/>
  <c r="Z118" i="11"/>
  <c r="P119" i="11"/>
  <c r="AF119" i="11"/>
  <c r="F120" i="11"/>
  <c r="V120" i="11"/>
  <c r="V144" i="11" s="1"/>
  <c r="AL120" i="11"/>
  <c r="AL144" i="11" s="1"/>
  <c r="Q98" i="11"/>
  <c r="AG98" i="11"/>
  <c r="G65" i="11"/>
  <c r="G104" i="11"/>
  <c r="W65" i="11"/>
  <c r="W104" i="11"/>
  <c r="U65" i="11"/>
  <c r="R98" i="11"/>
  <c r="AH98" i="11"/>
  <c r="H32" i="11"/>
  <c r="H104" i="11"/>
  <c r="X104" i="11"/>
  <c r="N105" i="11"/>
  <c r="AD105" i="11"/>
  <c r="D106" i="11"/>
  <c r="D137" i="11" s="1"/>
  <c r="T106" i="11"/>
  <c r="AJ106" i="11"/>
  <c r="AJ137" i="11" s="1"/>
  <c r="J107" i="11"/>
  <c r="Z107" i="11"/>
  <c r="P108" i="11"/>
  <c r="AF108" i="11"/>
  <c r="F109" i="11"/>
  <c r="V109" i="11"/>
  <c r="AL109" i="11"/>
  <c r="L110" i="11"/>
  <c r="AB110" i="11"/>
  <c r="R111" i="11"/>
  <c r="AH111" i="11"/>
  <c r="H112" i="11"/>
  <c r="H141" i="11" s="1"/>
  <c r="X112" i="11"/>
  <c r="N113" i="11"/>
  <c r="N142" i="11" s="1"/>
  <c r="AD113" i="11"/>
  <c r="D114" i="11"/>
  <c r="T114" i="11"/>
  <c r="AJ114" i="11"/>
  <c r="J115" i="11"/>
  <c r="Z115" i="11"/>
  <c r="P116" i="11"/>
  <c r="AF116" i="11"/>
  <c r="F117" i="11"/>
  <c r="V117" i="11"/>
  <c r="AL117" i="11"/>
  <c r="X65" i="11"/>
  <c r="C98" i="11"/>
  <c r="S98" i="11"/>
  <c r="AI98" i="11"/>
  <c r="Z65" i="11"/>
  <c r="D98" i="11"/>
  <c r="T98" i="11"/>
  <c r="AJ98" i="11"/>
  <c r="C65" i="11"/>
  <c r="AB65" i="11"/>
  <c r="AC145" i="11"/>
  <c r="D65" i="11"/>
  <c r="AD65" i="11"/>
  <c r="F98" i="11"/>
  <c r="V98" i="11"/>
  <c r="AL98" i="11"/>
  <c r="E65" i="11"/>
  <c r="AE65" i="11"/>
  <c r="AJ146" i="11"/>
  <c r="H65" i="11"/>
  <c r="AF65" i="11"/>
  <c r="K65" i="11"/>
  <c r="K104" i="11"/>
  <c r="K135" i="11" s="1"/>
  <c r="N104" i="11"/>
  <c r="AD104" i="11"/>
  <c r="D105" i="11"/>
  <c r="T105" i="11"/>
  <c r="AJ105" i="11"/>
  <c r="J106" i="11"/>
  <c r="Z106" i="11"/>
  <c r="P107" i="11"/>
  <c r="AF107" i="11"/>
  <c r="J65" i="11"/>
  <c r="AG65" i="11"/>
  <c r="I98" i="11"/>
  <c r="Y98" i="11"/>
  <c r="AA65" i="11"/>
  <c r="AA104" i="11"/>
  <c r="N65" i="11"/>
  <c r="AI65" i="11"/>
  <c r="K98" i="11"/>
  <c r="AA98" i="11"/>
  <c r="I65" i="11"/>
  <c r="I104" i="11"/>
  <c r="L65" i="11"/>
  <c r="AH65" i="11"/>
  <c r="O65" i="11"/>
  <c r="L98" i="11"/>
  <c r="AB98" i="11"/>
  <c r="J98" i="11"/>
  <c r="Z98" i="11"/>
  <c r="L111" i="11"/>
  <c r="AB111" i="11"/>
  <c r="R112" i="11"/>
  <c r="AH112" i="11"/>
  <c r="AH141" i="11" s="1"/>
  <c r="H113" i="11"/>
  <c r="X113" i="11"/>
  <c r="N114" i="11"/>
  <c r="AD114" i="11"/>
  <c r="D115" i="11"/>
  <c r="T115" i="11"/>
  <c r="AJ115" i="11"/>
  <c r="J116" i="11"/>
  <c r="Z116" i="11"/>
  <c r="P117" i="11"/>
  <c r="AF117" i="11"/>
  <c r="F118" i="11"/>
  <c r="V118" i="11"/>
  <c r="AL118" i="11"/>
  <c r="AL143" i="11" s="1"/>
  <c r="L119" i="11"/>
  <c r="AB119" i="11"/>
  <c r="R120" i="11"/>
  <c r="AH120" i="11"/>
  <c r="H121" i="11"/>
  <c r="X121" i="11"/>
  <c r="N122" i="11"/>
  <c r="AD122" i="11"/>
  <c r="D123" i="11"/>
  <c r="T123" i="11"/>
  <c r="AJ123" i="11"/>
  <c r="J124" i="11"/>
  <c r="Z124" i="11"/>
  <c r="P125" i="11"/>
  <c r="P144" i="11" s="1"/>
  <c r="AF125" i="11"/>
  <c r="AF144" i="11" s="1"/>
  <c r="P65" i="11"/>
  <c r="M98" i="11"/>
  <c r="AC98" i="11"/>
  <c r="X32" i="11"/>
  <c r="Q65" i="11"/>
  <c r="N98" i="11"/>
  <c r="AD98" i="11"/>
  <c r="Y65" i="11"/>
  <c r="Y104" i="11"/>
  <c r="D104" i="11"/>
  <c r="T104" i="11"/>
  <c r="AJ104" i="11"/>
  <c r="J105" i="11"/>
  <c r="Z105" i="11"/>
  <c r="P106" i="11"/>
  <c r="P137" i="11" s="1"/>
  <c r="AF106" i="11"/>
  <c r="F107" i="11"/>
  <c r="V107" i="11"/>
  <c r="AL107" i="11"/>
  <c r="L108" i="11"/>
  <c r="AB108" i="11"/>
  <c r="AB139" i="11" s="1"/>
  <c r="R109" i="11"/>
  <c r="AH109" i="11"/>
  <c r="H110" i="11"/>
  <c r="X110" i="11"/>
  <c r="N111" i="11"/>
  <c r="AD111" i="11"/>
  <c r="D112" i="11"/>
  <c r="T112" i="11"/>
  <c r="AJ112" i="11"/>
  <c r="J113" i="11"/>
  <c r="Z113" i="11"/>
  <c r="P114" i="11"/>
  <c r="P136" i="11" s="1"/>
  <c r="AF114" i="11"/>
  <c r="F115" i="11"/>
  <c r="V115" i="11"/>
  <c r="AL115" i="11"/>
  <c r="L116" i="11"/>
  <c r="AB116" i="11"/>
  <c r="R117" i="11"/>
  <c r="AH117" i="11"/>
  <c r="H118" i="11"/>
  <c r="X118" i="11"/>
  <c r="N119" i="11"/>
  <c r="AD119" i="11"/>
  <c r="D120" i="11"/>
  <c r="T120" i="11"/>
  <c r="AJ120" i="11"/>
  <c r="J121" i="11"/>
  <c r="Z121" i="11"/>
  <c r="P122" i="11"/>
  <c r="AF122" i="11"/>
  <c r="F123" i="11"/>
  <c r="V123" i="11"/>
  <c r="AL123" i="11"/>
  <c r="R65" i="11"/>
  <c r="O98" i="11"/>
  <c r="AE98" i="11"/>
  <c r="AK65" i="11"/>
  <c r="AK104" i="11"/>
  <c r="S65" i="11"/>
  <c r="P98" i="11"/>
  <c r="AF98" i="11"/>
  <c r="X137" i="11"/>
  <c r="M139" i="11"/>
  <c r="AJ140" i="11"/>
  <c r="M65" i="11"/>
  <c r="AC65" i="11"/>
  <c r="AA137" i="11"/>
  <c r="G138" i="11"/>
  <c r="AB137" i="11"/>
  <c r="I140" i="11"/>
  <c r="E144" i="11"/>
  <c r="AI138" i="11"/>
  <c r="J140" i="11"/>
  <c r="R135" i="11"/>
  <c r="G137" i="11"/>
  <c r="AD137" i="11"/>
  <c r="L138" i="11"/>
  <c r="P141" i="11"/>
  <c r="U144" i="11"/>
  <c r="AE137" i="11"/>
  <c r="P140" i="11"/>
  <c r="V135" i="11"/>
  <c r="E136" i="11"/>
  <c r="O138" i="11"/>
  <c r="Q140" i="11"/>
  <c r="AK144" i="11"/>
  <c r="AC136" i="11"/>
  <c r="L137" i="11"/>
  <c r="AG137" i="11"/>
  <c r="S140" i="11"/>
  <c r="AC139" i="11"/>
  <c r="T140" i="11"/>
  <c r="G142" i="11"/>
  <c r="L145" i="11"/>
  <c r="Z135" i="11"/>
  <c r="N137" i="11"/>
  <c r="AK137" i="11"/>
  <c r="AD139" i="11"/>
  <c r="M145" i="11"/>
  <c r="I136" i="11"/>
  <c r="AG136" i="11"/>
  <c r="O137" i="11"/>
  <c r="C139" i="11"/>
  <c r="AH139" i="11"/>
  <c r="Y140" i="11"/>
  <c r="AB145" i="11"/>
  <c r="J136" i="11"/>
  <c r="E139" i="11"/>
  <c r="Z140" i="11"/>
  <c r="X142" i="11"/>
  <c r="X147" i="11"/>
  <c r="H147" i="11"/>
  <c r="AG146" i="11"/>
  <c r="Q146" i="11"/>
  <c r="Z145" i="11"/>
  <c r="J145" i="11"/>
  <c r="AI144" i="11"/>
  <c r="S144" i="11"/>
  <c r="C144" i="11"/>
  <c r="AK142" i="11"/>
  <c r="U142" i="11"/>
  <c r="E142" i="11"/>
  <c r="AD141" i="11"/>
  <c r="N141" i="11"/>
  <c r="W140" i="11"/>
  <c r="G140" i="11"/>
  <c r="I138" i="11"/>
  <c r="K136" i="11"/>
  <c r="T135" i="11"/>
  <c r="W147" i="11"/>
  <c r="AF146" i="11"/>
  <c r="P146" i="11"/>
  <c r="Y145" i="11"/>
  <c r="AJ142" i="11"/>
  <c r="T142" i="11"/>
  <c r="D142" i="11"/>
  <c r="AC141" i="11"/>
  <c r="M141" i="11"/>
  <c r="AL140" i="11"/>
  <c r="V140" i="11"/>
  <c r="F140" i="11"/>
  <c r="AE139" i="11"/>
  <c r="O139" i="11"/>
  <c r="AL147" i="11"/>
  <c r="V147" i="11"/>
  <c r="F147" i="11"/>
  <c r="AE146" i="11"/>
  <c r="H145" i="11"/>
  <c r="AI142" i="11"/>
  <c r="S142" i="11"/>
  <c r="C142" i="11"/>
  <c r="AB141" i="11"/>
  <c r="L141" i="11"/>
  <c r="AK147" i="11"/>
  <c r="E147" i="11"/>
  <c r="AD146" i="11"/>
  <c r="N146" i="11"/>
  <c r="W145" i="11"/>
  <c r="G145" i="11"/>
  <c r="AH142" i="11"/>
  <c r="R142" i="11"/>
  <c r="AJ147" i="11"/>
  <c r="T147" i="11"/>
  <c r="D147" i="11"/>
  <c r="M146" i="11"/>
  <c r="V145" i="11"/>
  <c r="F145" i="11"/>
  <c r="AG142" i="11"/>
  <c r="Q142" i="11"/>
  <c r="Z141" i="11"/>
  <c r="J141" i="11"/>
  <c r="AI147" i="11"/>
  <c r="S147" i="11"/>
  <c r="AB146" i="11"/>
  <c r="L146" i="11"/>
  <c r="AK145" i="11"/>
  <c r="AD144" i="11"/>
  <c r="W143" i="11"/>
  <c r="AF142" i="11"/>
  <c r="P142" i="11"/>
  <c r="Y141" i="11"/>
  <c r="AH140" i="11"/>
  <c r="K139" i="11"/>
  <c r="AH147" i="11"/>
  <c r="R147" i="11"/>
  <c r="AA146" i="11"/>
  <c r="K146" i="11"/>
  <c r="T145" i="11"/>
  <c r="D145" i="11"/>
  <c r="AC144" i="11"/>
  <c r="M144" i="11"/>
  <c r="AE142" i="11"/>
  <c r="O142" i="11"/>
  <c r="X141" i="11"/>
  <c r="Z146" i="11"/>
  <c r="J146" i="11"/>
  <c r="C145" i="11"/>
  <c r="AB144" i="11"/>
  <c r="L144" i="11"/>
  <c r="W141" i="11"/>
  <c r="G141" i="11"/>
  <c r="AF147" i="11"/>
  <c r="P147" i="11"/>
  <c r="I146" i="11"/>
  <c r="AH145" i="11"/>
  <c r="R145" i="11"/>
  <c r="AA144" i="11"/>
  <c r="K144" i="11"/>
  <c r="AC142" i="11"/>
  <c r="F141" i="11"/>
  <c r="X139" i="11"/>
  <c r="Q138" i="11"/>
  <c r="J137" i="11"/>
  <c r="AI136" i="11"/>
  <c r="S136" i="11"/>
  <c r="C136" i="11"/>
  <c r="AB135" i="11"/>
  <c r="L135" i="11"/>
  <c r="O147" i="11"/>
  <c r="X146" i="11"/>
  <c r="H146" i="11"/>
  <c r="Z144" i="11"/>
  <c r="J144" i="11"/>
  <c r="AK141" i="11"/>
  <c r="U141" i="11"/>
  <c r="E141" i="11"/>
  <c r="AD140" i="11"/>
  <c r="G139" i="11"/>
  <c r="AF138" i="11"/>
  <c r="P138" i="11"/>
  <c r="I137" i="11"/>
  <c r="AD147" i="11"/>
  <c r="N147" i="11"/>
  <c r="G146" i="11"/>
  <c r="AF145" i="11"/>
  <c r="P145" i="11"/>
  <c r="Y144" i="11"/>
  <c r="I144" i="11"/>
  <c r="AH143" i="11"/>
  <c r="AA142" i="11"/>
  <c r="K142" i="11"/>
  <c r="AJ141" i="11"/>
  <c r="T141" i="11"/>
  <c r="M147" i="11"/>
  <c r="AL146" i="11"/>
  <c r="V146" i="11"/>
  <c r="F146" i="11"/>
  <c r="AE145" i="11"/>
  <c r="O145" i="11"/>
  <c r="X144" i="11"/>
  <c r="H144" i="11"/>
  <c r="AG143" i="11"/>
  <c r="Z142" i="11"/>
  <c r="J142" i="11"/>
  <c r="AI141" i="11"/>
  <c r="S141" i="11"/>
  <c r="C141" i="11"/>
  <c r="L140" i="11"/>
  <c r="AK139" i="11"/>
  <c r="AB147" i="11"/>
  <c r="L147" i="11"/>
  <c r="U146" i="11"/>
  <c r="E146" i="11"/>
  <c r="AD145" i="11"/>
  <c r="N145" i="11"/>
  <c r="W144" i="11"/>
  <c r="G144" i="11"/>
  <c r="Y142" i="11"/>
  <c r="I142" i="11"/>
  <c r="R141" i="11"/>
  <c r="AA140" i="11"/>
  <c r="K140" i="11"/>
  <c r="T139" i="11"/>
  <c r="D139" i="11"/>
  <c r="AC138" i="11"/>
  <c r="AL137" i="11"/>
  <c r="V137" i="11"/>
  <c r="F137" i="11"/>
  <c r="AE136" i="11"/>
  <c r="O136" i="11"/>
  <c r="H135" i="11"/>
  <c r="Y147" i="11"/>
  <c r="I147" i="11"/>
  <c r="AH146" i="11"/>
  <c r="R146" i="11"/>
  <c r="K145" i="11"/>
  <c r="AJ144" i="11"/>
  <c r="D144" i="11"/>
  <c r="AC143" i="11"/>
  <c r="AL142" i="11"/>
  <c r="V142" i="11"/>
  <c r="F142" i="11"/>
  <c r="AE141" i="11"/>
  <c r="O141" i="11"/>
  <c r="X140" i="11"/>
  <c r="H140" i="11"/>
  <c r="AG139" i="11"/>
  <c r="Q139" i="11"/>
  <c r="J138" i="11"/>
  <c r="AI137" i="11"/>
  <c r="S137" i="11"/>
  <c r="C137" i="11"/>
  <c r="AB136" i="11"/>
  <c r="L136" i="11"/>
  <c r="U135" i="11"/>
  <c r="E135" i="11"/>
  <c r="G135" i="11"/>
  <c r="AK136" i="11"/>
  <c r="Q137" i="11"/>
  <c r="W138" i="11"/>
  <c r="AL139" i="11"/>
  <c r="AC140" i="11"/>
  <c r="C146" i="11"/>
  <c r="AF135" i="11"/>
  <c r="AL136" i="11"/>
  <c r="T137" i="11"/>
  <c r="C138" i="11"/>
  <c r="I139" i="11"/>
  <c r="D146" i="11"/>
  <c r="J135" i="11"/>
  <c r="AG135" i="11"/>
  <c r="U137" i="11"/>
  <c r="AA138" i="11"/>
  <c r="AG140" i="11"/>
  <c r="S146" i="11"/>
  <c r="W137" i="11"/>
  <c r="E138" i="11"/>
  <c r="AB138" i="11"/>
  <c r="C140" i="11"/>
  <c r="AI140" i="11"/>
  <c r="O143" i="11"/>
  <c r="T146" i="11"/>
  <c r="AH144" i="11" l="1"/>
  <c r="R136" i="11"/>
  <c r="C143" i="11"/>
  <c r="G143" i="11"/>
  <c r="X34" i="4"/>
  <c r="X13" i="4"/>
  <c r="X6" i="4"/>
  <c r="X27" i="4"/>
  <c r="X39" i="4"/>
  <c r="X18" i="4"/>
  <c r="X38" i="4"/>
  <c r="X17" i="4"/>
  <c r="X31" i="4"/>
  <c r="X10" i="4"/>
  <c r="X33" i="4"/>
  <c r="X12" i="4"/>
  <c r="X9" i="4"/>
  <c r="X30" i="4"/>
  <c r="X37" i="4"/>
  <c r="X16" i="4"/>
  <c r="X26" i="4"/>
  <c r="X5" i="4"/>
  <c r="H132" i="11"/>
  <c r="AL141" i="11"/>
  <c r="G147" i="11"/>
  <c r="W142" i="11"/>
  <c r="F136" i="11"/>
  <c r="F144" i="11"/>
  <c r="V136" i="11"/>
  <c r="T144" i="11"/>
  <c r="AL135" i="11"/>
  <c r="AL148" i="11" s="1"/>
  <c r="AK135" i="11"/>
  <c r="M143" i="11"/>
  <c r="M138" i="11"/>
  <c r="AK146" i="11"/>
  <c r="Z137" i="11"/>
  <c r="Q147" i="11"/>
  <c r="K141" i="11"/>
  <c r="AF141" i="11"/>
  <c r="H137" i="11"/>
  <c r="S139" i="11"/>
  <c r="AE143" i="11"/>
  <c r="S132" i="11"/>
  <c r="E132" i="11"/>
  <c r="X132" i="11"/>
  <c r="R140" i="11"/>
  <c r="AF140" i="11"/>
  <c r="D141" i="11"/>
  <c r="AJ135" i="11"/>
  <c r="Z143" i="11"/>
  <c r="AI143" i="11"/>
  <c r="AA139" i="11"/>
  <c r="AA136" i="11"/>
  <c r="U138" i="11"/>
  <c r="S138" i="11"/>
  <c r="AL138" i="11"/>
  <c r="D136" i="11"/>
  <c r="K138" i="11"/>
  <c r="E140" i="11"/>
  <c r="AJ139" i="11"/>
  <c r="I143" i="11"/>
  <c r="AF137" i="11"/>
  <c r="Z147" i="11"/>
  <c r="X136" i="11"/>
  <c r="U132" i="11"/>
  <c r="D135" i="11"/>
  <c r="Z136" i="11"/>
  <c r="R132" i="11"/>
  <c r="H136" i="11"/>
  <c r="I135" i="11"/>
  <c r="F138" i="11"/>
  <c r="W135" i="11"/>
  <c r="T138" i="11"/>
  <c r="Q143" i="11"/>
  <c r="U145" i="11"/>
  <c r="W139" i="11"/>
  <c r="K137" i="11"/>
  <c r="K148" i="11" s="1"/>
  <c r="F143" i="11"/>
  <c r="Y135" i="11"/>
  <c r="Y148" i="11" s="1"/>
  <c r="Q135" i="11"/>
  <c r="AB143" i="11"/>
  <c r="AH138" i="11"/>
  <c r="AH148" i="11" s="1"/>
  <c r="X143" i="11"/>
  <c r="AD136" i="11"/>
  <c r="Z139" i="11"/>
  <c r="AF139" i="11"/>
  <c r="D138" i="11"/>
  <c r="Y137" i="11"/>
  <c r="E145" i="11"/>
  <c r="X135" i="11"/>
  <c r="V143" i="11"/>
  <c r="L143" i="11"/>
  <c r="R138" i="11"/>
  <c r="H143" i="11"/>
  <c r="N136" i="11"/>
  <c r="P139" i="11"/>
  <c r="AI135" i="11"/>
  <c r="AI148" i="11" s="1"/>
  <c r="AG141" i="11"/>
  <c r="AG148" i="11" s="1"/>
  <c r="AA147" i="11"/>
  <c r="AA148" i="11" s="1"/>
  <c r="AJ138" i="11"/>
  <c r="AI146" i="11"/>
  <c r="Q132" i="11"/>
  <c r="AD135" i="11"/>
  <c r="Z138" i="11"/>
  <c r="H139" i="11"/>
  <c r="N139" i="11"/>
  <c r="V139" i="11"/>
  <c r="L139" i="11"/>
  <c r="R144" i="11"/>
  <c r="H142" i="11"/>
  <c r="N135" i="11"/>
  <c r="X138" i="11"/>
  <c r="N140" i="11"/>
  <c r="T143" i="11"/>
  <c r="I145" i="11"/>
  <c r="Q141" i="11"/>
  <c r="R139" i="11"/>
  <c r="D140" i="11"/>
  <c r="F139" i="11"/>
  <c r="U136" i="11"/>
  <c r="AA135" i="11"/>
  <c r="AD142" i="11"/>
  <c r="AB142" i="11"/>
  <c r="F135" i="11"/>
  <c r="AF136" i="11"/>
  <c r="AD138" i="11"/>
  <c r="AB140" i="11"/>
  <c r="R137" i="11"/>
  <c r="R148" i="11" s="1"/>
  <c r="N143" i="11"/>
  <c r="AK132" i="11"/>
  <c r="W132" i="11"/>
  <c r="D143" i="11"/>
  <c r="J143" i="11"/>
  <c r="Y132" i="11"/>
  <c r="V138" i="11"/>
  <c r="AJ136" i="11"/>
  <c r="G132" i="11"/>
  <c r="P143" i="11"/>
  <c r="AJ132" i="11"/>
  <c r="T132" i="11"/>
  <c r="AF143" i="11"/>
  <c r="AG132" i="11"/>
  <c r="AD143" i="11"/>
  <c r="AH132" i="11"/>
  <c r="M132" i="11"/>
  <c r="L132" i="11"/>
  <c r="T136" i="11"/>
  <c r="AE148" i="11"/>
  <c r="G148" i="11"/>
  <c r="AI132" i="11"/>
  <c r="J132" i="11"/>
  <c r="AJ143" i="11"/>
  <c r="AA132" i="11"/>
  <c r="O148" i="11"/>
  <c r="C132" i="11"/>
  <c r="E148" i="11"/>
  <c r="K132" i="11"/>
  <c r="AF132" i="11"/>
  <c r="Z132" i="11"/>
  <c r="AC132" i="11"/>
  <c r="O132" i="11"/>
  <c r="AE132" i="11"/>
  <c r="AL132" i="11"/>
  <c r="AC148" i="11"/>
  <c r="P132" i="11"/>
  <c r="C148" i="11"/>
  <c r="I132" i="11"/>
  <c r="V132" i="11"/>
  <c r="AD132" i="11"/>
  <c r="D132" i="11"/>
  <c r="F132" i="11"/>
  <c r="F148" i="11"/>
  <c r="N132" i="11"/>
  <c r="AB132" i="11"/>
  <c r="L148" i="11" l="1"/>
  <c r="AK148" i="11"/>
  <c r="I148" i="11"/>
  <c r="I2" i="4" s="1"/>
  <c r="M148" i="11"/>
  <c r="Q148" i="11"/>
  <c r="X32" i="4"/>
  <c r="X11" i="4"/>
  <c r="X29" i="4"/>
  <c r="X8" i="4"/>
  <c r="X28" i="4"/>
  <c r="X7" i="4"/>
  <c r="X36" i="4"/>
  <c r="X15" i="4"/>
  <c r="X21" i="4" s="1"/>
  <c r="V148" i="11"/>
  <c r="V149" i="11" s="1"/>
  <c r="AK149" i="11"/>
  <c r="J148" i="11"/>
  <c r="J149" i="11" s="1"/>
  <c r="D148" i="11"/>
  <c r="D2" i="4" s="1"/>
  <c r="H148" i="11"/>
  <c r="T148" i="11"/>
  <c r="U148" i="11"/>
  <c r="F2" i="4"/>
  <c r="W148" i="11"/>
  <c r="X148" i="11"/>
  <c r="X2" i="4" s="1"/>
  <c r="S148" i="11"/>
  <c r="S149" i="11" s="1"/>
  <c r="AG149" i="11"/>
  <c r="N148" i="11"/>
  <c r="N149" i="11" s="1"/>
  <c r="AD148" i="11"/>
  <c r="AF148" i="11"/>
  <c r="K2" i="4"/>
  <c r="AB148" i="11"/>
  <c r="Z148" i="11"/>
  <c r="O2" i="4"/>
  <c r="P148" i="11"/>
  <c r="AH149" i="11"/>
  <c r="Y149" i="11"/>
  <c r="AE149" i="11"/>
  <c r="AJ148" i="11"/>
  <c r="R149" i="11"/>
  <c r="R2" i="4"/>
  <c r="L149" i="11"/>
  <c r="L2" i="4"/>
  <c r="AC149" i="11"/>
  <c r="Q149" i="11"/>
  <c r="Q2" i="4"/>
  <c r="C149" i="11"/>
  <c r="C2" i="4"/>
  <c r="E149" i="11"/>
  <c r="E2" i="4"/>
  <c r="P149" i="11"/>
  <c r="P2" i="4"/>
  <c r="AA149" i="11"/>
  <c r="M149" i="11"/>
  <c r="M2" i="4"/>
  <c r="G149" i="11"/>
  <c r="G2" i="4"/>
  <c r="W149" i="11"/>
  <c r="W2" i="4"/>
  <c r="AI149" i="11"/>
  <c r="O149" i="11"/>
  <c r="I149" i="11"/>
  <c r="AL149" i="11"/>
  <c r="F149" i="11"/>
  <c r="K149" i="11"/>
  <c r="X42" i="4" l="1"/>
  <c r="D149" i="11"/>
  <c r="S2" i="4"/>
  <c r="J2" i="4"/>
  <c r="AJ149" i="11"/>
  <c r="N2" i="4"/>
  <c r="T2" i="4"/>
  <c r="T149" i="11"/>
  <c r="U2" i="4"/>
  <c r="Z149" i="11"/>
  <c r="AF149" i="11"/>
  <c r="H2" i="4"/>
  <c r="U149" i="11"/>
  <c r="X149" i="11"/>
  <c r="AB149" i="11"/>
  <c r="AD149" i="11"/>
  <c r="H149" i="11"/>
  <c r="V2" i="4"/>
  <c r="AA55" i="4"/>
  <c r="AA58" i="4"/>
  <c r="AA52" i="4"/>
  <c r="AA61" i="4"/>
  <c r="AA60" i="4"/>
  <c r="AA59" i="4"/>
  <c r="AA57" i="4"/>
  <c r="AA56" i="4"/>
  <c r="AA54" i="4"/>
  <c r="AA51" i="4"/>
  <c r="AA50" i="4"/>
  <c r="AA49" i="4"/>
  <c r="AA48" i="4"/>
  <c r="AA47" i="4"/>
  <c r="C25" i="4" l="1"/>
  <c r="D1" i="4"/>
  <c r="E1" i="4" s="1"/>
  <c r="F1" i="4" s="1"/>
  <c r="G1" i="4" s="1"/>
  <c r="H1" i="4" s="1"/>
  <c r="I1" i="4" s="1"/>
  <c r="J1" i="4" s="1"/>
  <c r="K1" i="4" s="1"/>
  <c r="L1" i="4" s="1"/>
  <c r="M1" i="4" s="1"/>
  <c r="N1" i="4" s="1"/>
  <c r="O1" i="4" s="1"/>
  <c r="P1" i="4" s="1"/>
  <c r="Q1" i="4" s="1"/>
  <c r="R1" i="4" s="1"/>
  <c r="S1" i="4" s="1"/>
  <c r="T1" i="4" s="1"/>
  <c r="U1" i="4" s="1"/>
  <c r="V1" i="4" s="1"/>
  <c r="W1" i="4" s="1"/>
  <c r="W25" i="4" s="1"/>
  <c r="W7" i="4" l="1"/>
  <c r="W10" i="4"/>
  <c r="W13" i="4"/>
  <c r="W6" i="4"/>
  <c r="W15" i="4"/>
  <c r="W8" i="4"/>
  <c r="W14" i="4"/>
  <c r="W20" i="4"/>
  <c r="W16" i="4"/>
  <c r="W5" i="4"/>
  <c r="W19" i="4"/>
  <c r="W17" i="4"/>
  <c r="W9" i="4"/>
  <c r="W12" i="4"/>
  <c r="W11" i="4"/>
  <c r="W18" i="4"/>
  <c r="C11" i="4"/>
  <c r="C6" i="4"/>
  <c r="C18" i="4"/>
  <c r="C14" i="4"/>
  <c r="C7" i="4"/>
  <c r="C10" i="4"/>
  <c r="C17" i="4"/>
  <c r="C20" i="4"/>
  <c r="C16" i="4"/>
  <c r="C12" i="4"/>
  <c r="C13" i="4"/>
  <c r="C9" i="4"/>
  <c r="C5" i="4"/>
  <c r="C19" i="4"/>
  <c r="C8" i="4"/>
  <c r="C15" i="4"/>
  <c r="P25" i="4"/>
  <c r="H25" i="4"/>
  <c r="G25" i="4"/>
  <c r="J25" i="4"/>
  <c r="V25" i="4"/>
  <c r="N25" i="4"/>
  <c r="F25" i="4"/>
  <c r="I25" i="4"/>
  <c r="O25" i="4"/>
  <c r="U25" i="4"/>
  <c r="M25" i="4"/>
  <c r="E25" i="4"/>
  <c r="R25" i="4"/>
  <c r="T25" i="4"/>
  <c r="L25" i="4"/>
  <c r="D25" i="4"/>
  <c r="Q25" i="4"/>
  <c r="S25" i="4"/>
  <c r="K25" i="4"/>
  <c r="L6" i="4" l="1"/>
  <c r="L9" i="4"/>
  <c r="L18" i="4"/>
  <c r="L8" i="4"/>
  <c r="L12" i="4"/>
  <c r="L15" i="4"/>
  <c r="L5" i="4"/>
  <c r="L14" i="4"/>
  <c r="L11" i="4"/>
  <c r="L16" i="4"/>
  <c r="L19" i="4"/>
  <c r="L13" i="4"/>
  <c r="L17" i="4"/>
  <c r="L7" i="4"/>
  <c r="L20" i="4"/>
  <c r="L10" i="4"/>
  <c r="C21" i="4"/>
  <c r="M9" i="4"/>
  <c r="M14" i="4"/>
  <c r="M12" i="4"/>
  <c r="M15" i="4"/>
  <c r="M13" i="4"/>
  <c r="M18" i="4"/>
  <c r="M8" i="4"/>
  <c r="M10" i="4"/>
  <c r="M5" i="4"/>
  <c r="M11" i="4"/>
  <c r="M16" i="4"/>
  <c r="M19" i="4"/>
  <c r="M17" i="4"/>
  <c r="M7" i="4"/>
  <c r="M20" i="4"/>
  <c r="M6" i="4"/>
  <c r="T14" i="4"/>
  <c r="T13" i="4"/>
  <c r="T17" i="4"/>
  <c r="T10" i="4"/>
  <c r="T9" i="4"/>
  <c r="T20" i="4"/>
  <c r="T5" i="4"/>
  <c r="T7" i="4"/>
  <c r="T8" i="4"/>
  <c r="T6" i="4"/>
  <c r="T12" i="4"/>
  <c r="T16" i="4"/>
  <c r="T15" i="4"/>
  <c r="T19" i="4"/>
  <c r="T18" i="4"/>
  <c r="T11" i="4"/>
  <c r="I13" i="4"/>
  <c r="I16" i="4"/>
  <c r="I20" i="4"/>
  <c r="I19" i="4"/>
  <c r="I10" i="4"/>
  <c r="I6" i="4"/>
  <c r="I9" i="4"/>
  <c r="I8" i="4"/>
  <c r="I12" i="4"/>
  <c r="I15" i="4"/>
  <c r="I18" i="4"/>
  <c r="I11" i="4"/>
  <c r="I5" i="4"/>
  <c r="I14" i="4"/>
  <c r="I7" i="4"/>
  <c r="I17" i="4"/>
  <c r="E17" i="4"/>
  <c r="E9" i="4"/>
  <c r="E20" i="4"/>
  <c r="E13" i="4"/>
  <c r="E15" i="4"/>
  <c r="E7" i="4"/>
  <c r="E10" i="4"/>
  <c r="E11" i="4"/>
  <c r="E16" i="4"/>
  <c r="E14" i="4"/>
  <c r="E19" i="4"/>
  <c r="E6" i="4"/>
  <c r="E12" i="4"/>
  <c r="E5" i="4"/>
  <c r="E18" i="4"/>
  <c r="E8" i="4"/>
  <c r="N12" i="4"/>
  <c r="N15" i="4"/>
  <c r="N8" i="4"/>
  <c r="N18" i="4"/>
  <c r="N11" i="4"/>
  <c r="N5" i="4"/>
  <c r="N13" i="4"/>
  <c r="N17" i="4"/>
  <c r="N19" i="4"/>
  <c r="N14" i="4"/>
  <c r="N6" i="4"/>
  <c r="N20" i="4"/>
  <c r="N7" i="4"/>
  <c r="N10" i="4"/>
  <c r="N9" i="4"/>
  <c r="N16" i="4"/>
  <c r="D14" i="4"/>
  <c r="D15" i="4"/>
  <c r="D5" i="4"/>
  <c r="D17" i="4"/>
  <c r="D20" i="4"/>
  <c r="D7" i="4"/>
  <c r="D12" i="4"/>
  <c r="D10" i="4"/>
  <c r="D13" i="4"/>
  <c r="D6" i="4"/>
  <c r="D9" i="4"/>
  <c r="D8" i="4"/>
  <c r="D16" i="4"/>
  <c r="D19" i="4"/>
  <c r="D11" i="4"/>
  <c r="D18" i="4"/>
  <c r="W21" i="4"/>
  <c r="U17" i="4"/>
  <c r="U15" i="4"/>
  <c r="U11" i="4"/>
  <c r="U20" i="4"/>
  <c r="U7" i="4"/>
  <c r="U16" i="4"/>
  <c r="U10" i="4"/>
  <c r="U13" i="4"/>
  <c r="U8" i="4"/>
  <c r="U14" i="4"/>
  <c r="U5" i="4"/>
  <c r="U19" i="4"/>
  <c r="U6" i="4"/>
  <c r="U9" i="4"/>
  <c r="U12" i="4"/>
  <c r="U18" i="4"/>
  <c r="O15" i="4"/>
  <c r="O18" i="4"/>
  <c r="O14" i="4"/>
  <c r="O7" i="4"/>
  <c r="O9" i="4"/>
  <c r="O5" i="4"/>
  <c r="O11" i="4"/>
  <c r="O10" i="4"/>
  <c r="O13" i="4"/>
  <c r="O8" i="4"/>
  <c r="O17" i="4"/>
  <c r="O12" i="4"/>
  <c r="O20" i="4"/>
  <c r="O16" i="4"/>
  <c r="O19" i="4"/>
  <c r="O6" i="4"/>
  <c r="F20" i="4"/>
  <c r="F6" i="4"/>
  <c r="F8" i="4"/>
  <c r="F7" i="4"/>
  <c r="F5" i="4"/>
  <c r="F17" i="4"/>
  <c r="F10" i="4"/>
  <c r="F16" i="4"/>
  <c r="F13" i="4"/>
  <c r="F9" i="4"/>
  <c r="F19" i="4"/>
  <c r="F12" i="4"/>
  <c r="F15" i="4"/>
  <c r="F11" i="4"/>
  <c r="F18" i="4"/>
  <c r="F14" i="4"/>
  <c r="S11" i="4"/>
  <c r="S10" i="4"/>
  <c r="S14" i="4"/>
  <c r="S16" i="4"/>
  <c r="S17" i="4"/>
  <c r="S7" i="4"/>
  <c r="S20" i="4"/>
  <c r="S13" i="4"/>
  <c r="S6" i="4"/>
  <c r="S12" i="4"/>
  <c r="S8" i="4"/>
  <c r="S19" i="4"/>
  <c r="S9" i="4"/>
  <c r="S18" i="4"/>
  <c r="S15" i="4"/>
  <c r="S5" i="4"/>
  <c r="H10" i="4"/>
  <c r="H7" i="4"/>
  <c r="H13" i="4"/>
  <c r="H8" i="4"/>
  <c r="H16" i="4"/>
  <c r="H19" i="4"/>
  <c r="H6" i="4"/>
  <c r="H15" i="4"/>
  <c r="H9" i="4"/>
  <c r="H12" i="4"/>
  <c r="H5" i="4"/>
  <c r="H17" i="4"/>
  <c r="H18" i="4"/>
  <c r="H11" i="4"/>
  <c r="H14" i="4"/>
  <c r="H20" i="4"/>
  <c r="R8" i="4"/>
  <c r="R11" i="4"/>
  <c r="R9" i="4"/>
  <c r="R5" i="4"/>
  <c r="R14" i="4"/>
  <c r="R17" i="4"/>
  <c r="R12" i="4"/>
  <c r="R20" i="4"/>
  <c r="R15" i="4"/>
  <c r="R7" i="4"/>
  <c r="R10" i="4"/>
  <c r="R13" i="4"/>
  <c r="R6" i="4"/>
  <c r="R16" i="4"/>
  <c r="R19" i="4"/>
  <c r="R18" i="4"/>
  <c r="V20" i="4"/>
  <c r="V17" i="4"/>
  <c r="V7" i="4"/>
  <c r="V10" i="4"/>
  <c r="V14" i="4"/>
  <c r="V13" i="4"/>
  <c r="V16" i="4"/>
  <c r="V19" i="4"/>
  <c r="V9" i="4"/>
  <c r="V6" i="4"/>
  <c r="V8" i="4"/>
  <c r="V12" i="4"/>
  <c r="V15" i="4"/>
  <c r="V18" i="4"/>
  <c r="V5" i="4"/>
  <c r="V11" i="4"/>
  <c r="J16" i="4"/>
  <c r="J19" i="4"/>
  <c r="J12" i="4"/>
  <c r="J6" i="4"/>
  <c r="J9" i="4"/>
  <c r="J15" i="4"/>
  <c r="J8" i="4"/>
  <c r="J13" i="4"/>
  <c r="J5" i="4"/>
  <c r="J11" i="4"/>
  <c r="J14" i="4"/>
  <c r="J18" i="4"/>
  <c r="J7" i="4"/>
  <c r="J10" i="4"/>
  <c r="J17" i="4"/>
  <c r="J20" i="4"/>
  <c r="K19" i="4"/>
  <c r="K6" i="4"/>
  <c r="K15" i="4"/>
  <c r="K8" i="4"/>
  <c r="K11" i="4"/>
  <c r="K10" i="4"/>
  <c r="K9" i="4"/>
  <c r="K12" i="4"/>
  <c r="K5" i="4"/>
  <c r="K18" i="4"/>
  <c r="K17" i="4"/>
  <c r="K14" i="4"/>
  <c r="K16" i="4"/>
  <c r="K20" i="4"/>
  <c r="K7" i="4"/>
  <c r="K13" i="4"/>
  <c r="G7" i="4"/>
  <c r="G6" i="4"/>
  <c r="G15" i="4"/>
  <c r="G10" i="4"/>
  <c r="G17" i="4"/>
  <c r="G13" i="4"/>
  <c r="G9" i="4"/>
  <c r="G12" i="4"/>
  <c r="G5" i="4"/>
  <c r="G16" i="4"/>
  <c r="G19" i="4"/>
  <c r="G11" i="4"/>
  <c r="G8" i="4"/>
  <c r="G18" i="4"/>
  <c r="G14" i="4"/>
  <c r="G20" i="4"/>
  <c r="Q5" i="4"/>
  <c r="Q10" i="4"/>
  <c r="Q8" i="4"/>
  <c r="Q11" i="4"/>
  <c r="Q14" i="4"/>
  <c r="Q12" i="4"/>
  <c r="Q17" i="4"/>
  <c r="Q7" i="4"/>
  <c r="Q20" i="4"/>
  <c r="Q6" i="4"/>
  <c r="Q13" i="4"/>
  <c r="Q9" i="4"/>
  <c r="Q15" i="4"/>
  <c r="Q18" i="4"/>
  <c r="Q16" i="4"/>
  <c r="Q19" i="4"/>
  <c r="P18" i="4"/>
  <c r="P5" i="4"/>
  <c r="P6" i="4"/>
  <c r="P8" i="4"/>
  <c r="P7" i="4"/>
  <c r="P11" i="4"/>
  <c r="P14" i="4"/>
  <c r="P10" i="4"/>
  <c r="P17" i="4"/>
  <c r="P20" i="4"/>
  <c r="P13" i="4"/>
  <c r="P12" i="4"/>
  <c r="P16" i="4"/>
  <c r="P9" i="4"/>
  <c r="P15" i="4"/>
  <c r="P19" i="4"/>
  <c r="C42" i="4"/>
  <c r="Z4" i="5"/>
  <c r="F5" i="9"/>
  <c r="G5" i="9" s="1"/>
  <c r="H5" i="9" s="1"/>
  <c r="I5" i="9" s="1"/>
  <c r="J5" i="9" s="1"/>
  <c r="K5" i="9" s="1"/>
  <c r="L5" i="9" s="1"/>
  <c r="M5" i="9" s="1"/>
  <c r="N5" i="9" s="1"/>
  <c r="O5" i="9" s="1"/>
  <c r="P5" i="9" s="1"/>
  <c r="Q5" i="9" s="1"/>
  <c r="R5" i="9" s="1"/>
  <c r="S5" i="9" s="1"/>
  <c r="T5" i="9" s="1"/>
  <c r="U5" i="9" s="1"/>
  <c r="V5" i="9" s="1"/>
  <c r="W5" i="9" s="1"/>
  <c r="X5" i="9" s="1"/>
  <c r="Y5" i="9" s="1"/>
  <c r="E21" i="4" l="1"/>
  <c r="Z11" i="4"/>
  <c r="D32" i="4"/>
  <c r="E32" i="4" s="1"/>
  <c r="F32" i="4" s="1"/>
  <c r="G32" i="4" s="1"/>
  <c r="H32" i="4" s="1"/>
  <c r="I32" i="4" s="1"/>
  <c r="J32" i="4" s="1"/>
  <c r="K32" i="4" s="1"/>
  <c r="L32" i="4" s="1"/>
  <c r="M32" i="4" s="1"/>
  <c r="N32" i="4" s="1"/>
  <c r="O32" i="4" s="1"/>
  <c r="P32" i="4" s="1"/>
  <c r="Q32" i="4" s="1"/>
  <c r="R32" i="4" s="1"/>
  <c r="S32" i="4" s="1"/>
  <c r="T32" i="4" s="1"/>
  <c r="U32" i="4" s="1"/>
  <c r="V32" i="4" s="1"/>
  <c r="W32" i="4" s="1"/>
  <c r="Y32" i="4" s="1"/>
  <c r="Z19" i="4"/>
  <c r="D40" i="4"/>
  <c r="E40" i="4" s="1"/>
  <c r="F40" i="4" s="1"/>
  <c r="G40" i="4" s="1"/>
  <c r="H40" i="4" s="1"/>
  <c r="I40" i="4" s="1"/>
  <c r="J40" i="4" s="1"/>
  <c r="K40" i="4" s="1"/>
  <c r="L40" i="4" s="1"/>
  <c r="M40" i="4" s="1"/>
  <c r="N40" i="4" s="1"/>
  <c r="O40" i="4" s="1"/>
  <c r="P40" i="4" s="1"/>
  <c r="Q40" i="4" s="1"/>
  <c r="R40" i="4" s="1"/>
  <c r="S40" i="4" s="1"/>
  <c r="T40" i="4" s="1"/>
  <c r="U40" i="4" s="1"/>
  <c r="V40" i="4" s="1"/>
  <c r="W40" i="4" s="1"/>
  <c r="Y40" i="4" s="1"/>
  <c r="Z8" i="4"/>
  <c r="D29" i="4"/>
  <c r="E29" i="4" s="1"/>
  <c r="F29" i="4" s="1"/>
  <c r="G29" i="4" s="1"/>
  <c r="H29" i="4" s="1"/>
  <c r="I29" i="4" s="1"/>
  <c r="J29" i="4" s="1"/>
  <c r="K29" i="4" s="1"/>
  <c r="L29" i="4" s="1"/>
  <c r="M29" i="4" s="1"/>
  <c r="N29" i="4" s="1"/>
  <c r="O29" i="4" s="1"/>
  <c r="P29" i="4" s="1"/>
  <c r="Q29" i="4" s="1"/>
  <c r="R29" i="4" s="1"/>
  <c r="S29" i="4" s="1"/>
  <c r="T29" i="4" s="1"/>
  <c r="U29" i="4" s="1"/>
  <c r="V29" i="4" s="1"/>
  <c r="W29" i="4" s="1"/>
  <c r="Y29" i="4" s="1"/>
  <c r="D30" i="4"/>
  <c r="E30" i="4" s="1"/>
  <c r="F30" i="4" s="1"/>
  <c r="G30" i="4" s="1"/>
  <c r="H30" i="4" s="1"/>
  <c r="I30" i="4" s="1"/>
  <c r="J30" i="4" s="1"/>
  <c r="K30" i="4" s="1"/>
  <c r="L30" i="4" s="1"/>
  <c r="M30" i="4" s="1"/>
  <c r="N30" i="4" s="1"/>
  <c r="O30" i="4" s="1"/>
  <c r="P30" i="4" s="1"/>
  <c r="Q30" i="4" s="1"/>
  <c r="R30" i="4" s="1"/>
  <c r="S30" i="4" s="1"/>
  <c r="T30" i="4" s="1"/>
  <c r="U30" i="4" s="1"/>
  <c r="V30" i="4" s="1"/>
  <c r="W30" i="4" s="1"/>
  <c r="Y30" i="4" s="1"/>
  <c r="Z9" i="4"/>
  <c r="Z6" i="4"/>
  <c r="D27" i="4"/>
  <c r="E27" i="4" s="1"/>
  <c r="F27" i="4" s="1"/>
  <c r="G27" i="4" s="1"/>
  <c r="H27" i="4" s="1"/>
  <c r="I27" i="4" s="1"/>
  <c r="J27" i="4" s="1"/>
  <c r="K27" i="4" s="1"/>
  <c r="L27" i="4" s="1"/>
  <c r="M27" i="4" s="1"/>
  <c r="N27" i="4" s="1"/>
  <c r="O27" i="4" s="1"/>
  <c r="P27" i="4" s="1"/>
  <c r="Q27" i="4" s="1"/>
  <c r="R27" i="4" s="1"/>
  <c r="S27" i="4" s="1"/>
  <c r="T27" i="4" s="1"/>
  <c r="U27" i="4" s="1"/>
  <c r="V27" i="4" s="1"/>
  <c r="W27" i="4" s="1"/>
  <c r="Y27" i="4" s="1"/>
  <c r="Z13" i="4"/>
  <c r="D34" i="4"/>
  <c r="E34" i="4" s="1"/>
  <c r="F34" i="4" s="1"/>
  <c r="G34" i="4" s="1"/>
  <c r="H34" i="4" s="1"/>
  <c r="I34" i="4" s="1"/>
  <c r="J34" i="4" s="1"/>
  <c r="K34" i="4" s="1"/>
  <c r="L34" i="4" s="1"/>
  <c r="M34" i="4" s="1"/>
  <c r="N34" i="4" s="1"/>
  <c r="O34" i="4" s="1"/>
  <c r="P34" i="4" s="1"/>
  <c r="Q34" i="4" s="1"/>
  <c r="R34" i="4" s="1"/>
  <c r="S34" i="4" s="1"/>
  <c r="T34" i="4" s="1"/>
  <c r="U34" i="4" s="1"/>
  <c r="V34" i="4" s="1"/>
  <c r="W34" i="4" s="1"/>
  <c r="Y34" i="4" s="1"/>
  <c r="D31" i="4"/>
  <c r="E31" i="4" s="1"/>
  <c r="F31" i="4" s="1"/>
  <c r="G31" i="4" s="1"/>
  <c r="H31" i="4" s="1"/>
  <c r="I31" i="4" s="1"/>
  <c r="J31" i="4" s="1"/>
  <c r="K31" i="4" s="1"/>
  <c r="L31" i="4" s="1"/>
  <c r="M31" i="4" s="1"/>
  <c r="N31" i="4" s="1"/>
  <c r="O31" i="4" s="1"/>
  <c r="P31" i="4" s="1"/>
  <c r="Q31" i="4" s="1"/>
  <c r="R31" i="4" s="1"/>
  <c r="S31" i="4" s="1"/>
  <c r="T31" i="4" s="1"/>
  <c r="U31" i="4" s="1"/>
  <c r="V31" i="4" s="1"/>
  <c r="W31" i="4" s="1"/>
  <c r="Y31" i="4" s="1"/>
  <c r="Z10" i="4"/>
  <c r="Z16" i="4"/>
  <c r="D37" i="4"/>
  <c r="E37" i="4" s="1"/>
  <c r="F37" i="4" s="1"/>
  <c r="G37" i="4" s="1"/>
  <c r="H37" i="4" s="1"/>
  <c r="I37" i="4" s="1"/>
  <c r="J37" i="4" s="1"/>
  <c r="K37" i="4" s="1"/>
  <c r="L37" i="4" s="1"/>
  <c r="M37" i="4" s="1"/>
  <c r="N37" i="4" s="1"/>
  <c r="O37" i="4" s="1"/>
  <c r="P37" i="4" s="1"/>
  <c r="Q37" i="4" s="1"/>
  <c r="R37" i="4" s="1"/>
  <c r="S37" i="4" s="1"/>
  <c r="T37" i="4" s="1"/>
  <c r="U37" i="4" s="1"/>
  <c r="V37" i="4" s="1"/>
  <c r="W37" i="4" s="1"/>
  <c r="Y37" i="4" s="1"/>
  <c r="D33" i="4"/>
  <c r="E33" i="4" s="1"/>
  <c r="F33" i="4" s="1"/>
  <c r="G33" i="4" s="1"/>
  <c r="H33" i="4" s="1"/>
  <c r="I33" i="4" s="1"/>
  <c r="J33" i="4" s="1"/>
  <c r="K33" i="4" s="1"/>
  <c r="L33" i="4" s="1"/>
  <c r="M33" i="4" s="1"/>
  <c r="N33" i="4" s="1"/>
  <c r="O33" i="4" s="1"/>
  <c r="P33" i="4" s="1"/>
  <c r="Q33" i="4" s="1"/>
  <c r="R33" i="4" s="1"/>
  <c r="S33" i="4" s="1"/>
  <c r="T33" i="4" s="1"/>
  <c r="U33" i="4" s="1"/>
  <c r="V33" i="4" s="1"/>
  <c r="W33" i="4" s="1"/>
  <c r="Y33" i="4" s="1"/>
  <c r="Z12" i="4"/>
  <c r="Z7" i="4"/>
  <c r="D28" i="4"/>
  <c r="E28" i="4" s="1"/>
  <c r="F28" i="4" s="1"/>
  <c r="G28" i="4" s="1"/>
  <c r="H28" i="4" s="1"/>
  <c r="I28" i="4" s="1"/>
  <c r="J28" i="4" s="1"/>
  <c r="K28" i="4" s="1"/>
  <c r="L28" i="4" s="1"/>
  <c r="M28" i="4" s="1"/>
  <c r="N28" i="4" s="1"/>
  <c r="O28" i="4" s="1"/>
  <c r="P28" i="4" s="1"/>
  <c r="Q28" i="4" s="1"/>
  <c r="R28" i="4" s="1"/>
  <c r="S28" i="4" s="1"/>
  <c r="T28" i="4" s="1"/>
  <c r="U28" i="4" s="1"/>
  <c r="V28" i="4" s="1"/>
  <c r="W28" i="4" s="1"/>
  <c r="Y28" i="4" s="1"/>
  <c r="Z20" i="4"/>
  <c r="D41" i="4"/>
  <c r="E41" i="4" s="1"/>
  <c r="F41" i="4" s="1"/>
  <c r="G41" i="4" s="1"/>
  <c r="H41" i="4" s="1"/>
  <c r="I41" i="4" s="1"/>
  <c r="J41" i="4" s="1"/>
  <c r="K41" i="4" s="1"/>
  <c r="L41" i="4" s="1"/>
  <c r="M41" i="4" s="1"/>
  <c r="N41" i="4" s="1"/>
  <c r="O41" i="4" s="1"/>
  <c r="P41" i="4" s="1"/>
  <c r="Q41" i="4" s="1"/>
  <c r="R41" i="4" s="1"/>
  <c r="S41" i="4" s="1"/>
  <c r="T41" i="4" s="1"/>
  <c r="U41" i="4" s="1"/>
  <c r="V41" i="4" s="1"/>
  <c r="W41" i="4" s="1"/>
  <c r="Y41" i="4" s="1"/>
  <c r="Z17" i="4"/>
  <c r="D38" i="4"/>
  <c r="E38" i="4" s="1"/>
  <c r="F38" i="4" s="1"/>
  <c r="G38" i="4" s="1"/>
  <c r="H38" i="4" s="1"/>
  <c r="I38" i="4" s="1"/>
  <c r="J38" i="4" s="1"/>
  <c r="K38" i="4" s="1"/>
  <c r="L38" i="4" s="1"/>
  <c r="M38" i="4" s="1"/>
  <c r="N38" i="4" s="1"/>
  <c r="O38" i="4" s="1"/>
  <c r="P38" i="4" s="1"/>
  <c r="Q38" i="4" s="1"/>
  <c r="R38" i="4" s="1"/>
  <c r="S38" i="4" s="1"/>
  <c r="T38" i="4" s="1"/>
  <c r="U38" i="4" s="1"/>
  <c r="V38" i="4" s="1"/>
  <c r="W38" i="4" s="1"/>
  <c r="Y38" i="4" s="1"/>
  <c r="Z5" i="4"/>
  <c r="D26" i="4"/>
  <c r="E26" i="4" s="1"/>
  <c r="F26" i="4" s="1"/>
  <c r="G26" i="4" s="1"/>
  <c r="H26" i="4" s="1"/>
  <c r="I26" i="4" s="1"/>
  <c r="J26" i="4" s="1"/>
  <c r="K26" i="4" s="1"/>
  <c r="L26" i="4" s="1"/>
  <c r="M26" i="4" s="1"/>
  <c r="N26" i="4" s="1"/>
  <c r="O26" i="4" s="1"/>
  <c r="P26" i="4" s="1"/>
  <c r="Q26" i="4" s="1"/>
  <c r="R26" i="4" s="1"/>
  <c r="S26" i="4" s="1"/>
  <c r="T26" i="4" s="1"/>
  <c r="U26" i="4" s="1"/>
  <c r="V26" i="4" s="1"/>
  <c r="W26" i="4" s="1"/>
  <c r="Z15" i="4"/>
  <c r="D36" i="4"/>
  <c r="E36" i="4" s="1"/>
  <c r="F36" i="4" s="1"/>
  <c r="G36" i="4" s="1"/>
  <c r="H36" i="4" s="1"/>
  <c r="I36" i="4" s="1"/>
  <c r="J36" i="4" s="1"/>
  <c r="K36" i="4" s="1"/>
  <c r="L36" i="4" s="1"/>
  <c r="M36" i="4" s="1"/>
  <c r="N36" i="4" s="1"/>
  <c r="O36" i="4" s="1"/>
  <c r="P36" i="4" s="1"/>
  <c r="Q36" i="4" s="1"/>
  <c r="R36" i="4" s="1"/>
  <c r="S36" i="4" s="1"/>
  <c r="T36" i="4" s="1"/>
  <c r="U36" i="4" s="1"/>
  <c r="V36" i="4" s="1"/>
  <c r="W36" i="4" s="1"/>
  <c r="Y36" i="4" s="1"/>
  <c r="Z14" i="4"/>
  <c r="D35" i="4"/>
  <c r="E35" i="4" s="1"/>
  <c r="F35" i="4" s="1"/>
  <c r="G35" i="4" s="1"/>
  <c r="H35" i="4" s="1"/>
  <c r="I35" i="4" s="1"/>
  <c r="J35" i="4" s="1"/>
  <c r="K35" i="4" s="1"/>
  <c r="L35" i="4" s="1"/>
  <c r="M35" i="4" s="1"/>
  <c r="N35" i="4" s="1"/>
  <c r="O35" i="4" s="1"/>
  <c r="P35" i="4" s="1"/>
  <c r="Q35" i="4" s="1"/>
  <c r="R35" i="4" s="1"/>
  <c r="S35" i="4" s="1"/>
  <c r="T35" i="4" s="1"/>
  <c r="U35" i="4" s="1"/>
  <c r="V35" i="4" s="1"/>
  <c r="W35" i="4" s="1"/>
  <c r="Y35" i="4" s="1"/>
  <c r="Z18" i="4"/>
  <c r="D39" i="4"/>
  <c r="E39" i="4" s="1"/>
  <c r="F39" i="4" s="1"/>
  <c r="G39" i="4" s="1"/>
  <c r="H39" i="4" s="1"/>
  <c r="I39" i="4" s="1"/>
  <c r="J39" i="4" s="1"/>
  <c r="K39" i="4" s="1"/>
  <c r="L39" i="4" s="1"/>
  <c r="M39" i="4" s="1"/>
  <c r="N39" i="4" s="1"/>
  <c r="O39" i="4" s="1"/>
  <c r="P39" i="4" s="1"/>
  <c r="Q39" i="4" s="1"/>
  <c r="R39" i="4" s="1"/>
  <c r="S39" i="4" s="1"/>
  <c r="T39" i="4" s="1"/>
  <c r="U39" i="4" s="1"/>
  <c r="V39" i="4" s="1"/>
  <c r="W39" i="4" s="1"/>
  <c r="Y39" i="4" s="1"/>
  <c r="H21" i="4"/>
  <c r="U21" i="4"/>
  <c r="G21" i="4"/>
  <c r="K21" i="4"/>
  <c r="J21" i="4"/>
  <c r="M21" i="4"/>
  <c r="O21" i="4"/>
  <c r="T21" i="4"/>
  <c r="F21" i="4"/>
  <c r="N21" i="4"/>
  <c r="L21" i="4"/>
  <c r="R21" i="4"/>
  <c r="P21" i="4"/>
  <c r="D21" i="4"/>
  <c r="I21" i="4"/>
  <c r="Q21" i="4"/>
  <c r="S21" i="4"/>
  <c r="V21" i="4"/>
  <c r="AA4" i="5"/>
  <c r="AB4" i="5" s="1"/>
  <c r="AC4" i="5" s="1"/>
  <c r="AD4" i="5" s="1"/>
  <c r="AE4" i="5" s="1"/>
  <c r="AF4" i="5" s="1"/>
  <c r="AG4" i="5" s="1"/>
  <c r="AH4" i="5" s="1"/>
  <c r="AI4" i="5" s="1"/>
  <c r="AJ4" i="5" s="1"/>
  <c r="AK4" i="5" s="1"/>
  <c r="AL4" i="5" s="1"/>
  <c r="AM4" i="5" s="1"/>
  <c r="AN4" i="5" s="1"/>
  <c r="AO4" i="5" s="1"/>
  <c r="AP4" i="5" s="1"/>
  <c r="AQ4" i="5" s="1"/>
  <c r="AR4" i="5" s="1"/>
  <c r="AS4" i="5" s="1"/>
  <c r="AT4" i="5" s="1"/>
  <c r="R42" i="4" l="1"/>
  <c r="V42" i="4"/>
  <c r="D42" i="4"/>
  <c r="E42" i="4"/>
  <c r="U42" i="4"/>
  <c r="T42" i="4"/>
  <c r="Y26" i="4"/>
  <c r="W42" i="4"/>
  <c r="Y42" i="4" s="1"/>
  <c r="F42" i="4"/>
  <c r="Z21" i="4"/>
  <c r="G42" i="4"/>
  <c r="H42" i="4"/>
  <c r="M42" i="4"/>
  <c r="L42" i="4"/>
  <c r="J42" i="4"/>
  <c r="Q42" i="4"/>
  <c r="K42" i="4"/>
  <c r="P42" i="4"/>
  <c r="I42" i="4"/>
  <c r="S42" i="4"/>
  <c r="O42" i="4"/>
  <c r="N42" i="4"/>
  <c r="D4" i="5"/>
  <c r="E4" i="5" s="1"/>
  <c r="F4" i="5" s="1"/>
  <c r="G4" i="5" s="1"/>
  <c r="H4" i="5" s="1"/>
  <c r="I4" i="5" s="1"/>
  <c r="J4" i="5" s="1"/>
  <c r="K4" i="5" s="1"/>
  <c r="L4" i="5" s="1"/>
  <c r="M4" i="5" s="1"/>
  <c r="N4" i="5" s="1"/>
  <c r="O4" i="5" s="1"/>
  <c r="P4" i="5" s="1"/>
  <c r="Q4" i="5" s="1"/>
  <c r="R4" i="5" s="1"/>
  <c r="S4" i="5" s="1"/>
  <c r="T4" i="5" s="1"/>
  <c r="U4" i="5" s="1"/>
  <c r="V4" i="5" s="1"/>
  <c r="W4" i="5" s="1"/>
  <c r="S22" i="5" l="1"/>
  <c r="S14" i="5"/>
  <c r="S6" i="5"/>
  <c r="S16" i="5"/>
  <c r="AP16" i="5" s="1"/>
  <c r="S25" i="5"/>
  <c r="S17" i="5"/>
  <c r="S9" i="5"/>
  <c r="S28" i="5"/>
  <c r="S20" i="5"/>
  <c r="S12" i="5"/>
  <c r="S24" i="5"/>
  <c r="S19" i="5"/>
  <c r="S23" i="5"/>
  <c r="S15" i="5"/>
  <c r="S7" i="5"/>
  <c r="S26" i="5"/>
  <c r="AP26" i="5" s="1"/>
  <c r="S18" i="5"/>
  <c r="S10" i="5"/>
  <c r="S27" i="5"/>
  <c r="S21" i="5"/>
  <c r="S13" i="5"/>
  <c r="S5" i="5"/>
  <c r="S8" i="5"/>
  <c r="S11" i="5"/>
  <c r="E24" i="5"/>
  <c r="E16" i="5"/>
  <c r="AB16" i="5" s="1"/>
  <c r="E8" i="5"/>
  <c r="E27" i="5"/>
  <c r="AB27" i="5" s="1"/>
  <c r="E19" i="5"/>
  <c r="E11" i="5"/>
  <c r="E22" i="5"/>
  <c r="E14" i="5"/>
  <c r="E6" i="5"/>
  <c r="E26" i="5"/>
  <c r="E25" i="5"/>
  <c r="E17" i="5"/>
  <c r="AB17" i="5" s="1"/>
  <c r="E9" i="5"/>
  <c r="E28" i="5"/>
  <c r="E20" i="5"/>
  <c r="E12" i="5"/>
  <c r="E10" i="5"/>
  <c r="E21" i="5"/>
  <c r="E23" i="5"/>
  <c r="E15" i="5"/>
  <c r="E7" i="5"/>
  <c r="E18" i="5"/>
  <c r="E13" i="5"/>
  <c r="E5" i="5"/>
  <c r="K22" i="5"/>
  <c r="K14" i="5"/>
  <c r="K6" i="5"/>
  <c r="K8" i="5"/>
  <c r="K25" i="5"/>
  <c r="K17" i="5"/>
  <c r="K9" i="5"/>
  <c r="K28" i="5"/>
  <c r="K20" i="5"/>
  <c r="K12" i="5"/>
  <c r="K23" i="5"/>
  <c r="K15" i="5"/>
  <c r="K7" i="5"/>
  <c r="K27" i="5"/>
  <c r="AH27" i="5" s="1"/>
  <c r="K26" i="5"/>
  <c r="AH26" i="5" s="1"/>
  <c r="K18" i="5"/>
  <c r="K10" i="5"/>
  <c r="K24" i="5"/>
  <c r="K16" i="5"/>
  <c r="K21" i="5"/>
  <c r="K13" i="5"/>
  <c r="K5" i="5"/>
  <c r="K19" i="5"/>
  <c r="K11" i="5"/>
  <c r="M24" i="5"/>
  <c r="M16" i="5"/>
  <c r="AJ16" i="5" s="1"/>
  <c r="M8" i="5"/>
  <c r="M10" i="5"/>
  <c r="M27" i="5"/>
  <c r="AJ27" i="5" s="1"/>
  <c r="M19" i="5"/>
  <c r="M11" i="5"/>
  <c r="M22" i="5"/>
  <c r="M14" i="5"/>
  <c r="M6" i="5"/>
  <c r="M21" i="5"/>
  <c r="M25" i="5"/>
  <c r="M17" i="5"/>
  <c r="M9" i="5"/>
  <c r="M26" i="5"/>
  <c r="M28" i="5"/>
  <c r="M20" i="5"/>
  <c r="M12" i="5"/>
  <c r="M18" i="5"/>
  <c r="M23" i="5"/>
  <c r="M15" i="5"/>
  <c r="M7" i="5"/>
  <c r="M5" i="5"/>
  <c r="M13" i="5"/>
  <c r="H23" i="5"/>
  <c r="H15" i="5"/>
  <c r="H7" i="5"/>
  <c r="H28" i="5"/>
  <c r="H20" i="5"/>
  <c r="H26" i="5"/>
  <c r="AE26" i="5" s="1"/>
  <c r="H18" i="5"/>
  <c r="H10" i="5"/>
  <c r="H21" i="5"/>
  <c r="H13" i="5"/>
  <c r="H5" i="5"/>
  <c r="H25" i="5"/>
  <c r="H9" i="5"/>
  <c r="H24" i="5"/>
  <c r="H16" i="5"/>
  <c r="H8" i="5"/>
  <c r="H17" i="5"/>
  <c r="H27" i="5"/>
  <c r="AE27" i="5" s="1"/>
  <c r="H19" i="5"/>
  <c r="H11" i="5"/>
  <c r="H22" i="5"/>
  <c r="H14" i="5"/>
  <c r="H6" i="5"/>
  <c r="H12" i="5"/>
  <c r="C22" i="5"/>
  <c r="C14" i="5"/>
  <c r="C6" i="5"/>
  <c r="C25" i="5"/>
  <c r="C17" i="5"/>
  <c r="C9" i="5"/>
  <c r="C28" i="5"/>
  <c r="C20" i="5"/>
  <c r="C12" i="5"/>
  <c r="C16" i="5"/>
  <c r="C23" i="5"/>
  <c r="C15" i="5"/>
  <c r="C7" i="5"/>
  <c r="C24" i="5"/>
  <c r="C26" i="5"/>
  <c r="Z26" i="5" s="1"/>
  <c r="C18" i="5"/>
  <c r="C10" i="5"/>
  <c r="C8" i="5"/>
  <c r="C19" i="5"/>
  <c r="C21" i="5"/>
  <c r="C13" i="5"/>
  <c r="C5" i="5"/>
  <c r="C27" i="5"/>
  <c r="Z27" i="5" s="1"/>
  <c r="C11" i="5"/>
  <c r="Q28" i="5"/>
  <c r="Q20" i="5"/>
  <c r="Q12" i="5"/>
  <c r="Q14" i="5"/>
  <c r="AN14" i="5" s="1"/>
  <c r="Q23" i="5"/>
  <c r="Q15" i="5"/>
  <c r="Q7" i="5"/>
  <c r="Q26" i="5"/>
  <c r="AN26" i="5" s="1"/>
  <c r="Q18" i="5"/>
  <c r="Q10" i="5"/>
  <c r="Q22" i="5"/>
  <c r="AN22" i="5" s="1"/>
  <c r="Q6" i="5"/>
  <c r="Q17" i="5"/>
  <c r="Q21" i="5"/>
  <c r="AN21" i="5" s="1"/>
  <c r="Q13" i="5"/>
  <c r="AN13" i="5" s="1"/>
  <c r="Q5" i="5"/>
  <c r="Q24" i="5"/>
  <c r="Q16" i="5"/>
  <c r="Q8" i="5"/>
  <c r="Q27" i="5"/>
  <c r="AN27" i="5" s="1"/>
  <c r="Q19" i="5"/>
  <c r="Q11" i="5"/>
  <c r="Q25" i="5"/>
  <c r="Q9" i="5"/>
  <c r="V21" i="5"/>
  <c r="V13" i="5"/>
  <c r="V5" i="5"/>
  <c r="V24" i="5"/>
  <c r="V16" i="5"/>
  <c r="V8" i="5"/>
  <c r="V27" i="5"/>
  <c r="AS27" i="5" s="1"/>
  <c r="V19" i="5"/>
  <c r="V11" i="5"/>
  <c r="V22" i="5"/>
  <c r="V14" i="5"/>
  <c r="V6" i="5"/>
  <c r="V15" i="5"/>
  <c r="V26" i="5"/>
  <c r="AS26" i="5" s="1"/>
  <c r="V25" i="5"/>
  <c r="V17" i="5"/>
  <c r="V9" i="5"/>
  <c r="V23" i="5"/>
  <c r="AS23" i="5" s="1"/>
  <c r="V7" i="5"/>
  <c r="V18" i="5"/>
  <c r="V28" i="5"/>
  <c r="V20" i="5"/>
  <c r="V12" i="5"/>
  <c r="V10" i="5"/>
  <c r="L27" i="5"/>
  <c r="L19" i="5"/>
  <c r="L11" i="5"/>
  <c r="L6" i="5"/>
  <c r="L22" i="5"/>
  <c r="L14" i="5"/>
  <c r="L25" i="5"/>
  <c r="L17" i="5"/>
  <c r="L9" i="5"/>
  <c r="L13" i="5"/>
  <c r="L28" i="5"/>
  <c r="L20" i="5"/>
  <c r="L12" i="5"/>
  <c r="L21" i="5"/>
  <c r="L5" i="5"/>
  <c r="L24" i="5"/>
  <c r="AI24" i="5" s="1"/>
  <c r="L16" i="5"/>
  <c r="L23" i="5"/>
  <c r="L15" i="5"/>
  <c r="L7" i="5"/>
  <c r="L26" i="5"/>
  <c r="AI26" i="5" s="1"/>
  <c r="L18" i="5"/>
  <c r="L10" i="5"/>
  <c r="L8" i="5"/>
  <c r="W26" i="5"/>
  <c r="AT26" i="5" s="1"/>
  <c r="W18" i="5"/>
  <c r="W10" i="5"/>
  <c r="W5" i="5"/>
  <c r="W20" i="5"/>
  <c r="W21" i="5"/>
  <c r="W13" i="5"/>
  <c r="W24" i="5"/>
  <c r="W16" i="5"/>
  <c r="W8" i="5"/>
  <c r="W12" i="5"/>
  <c r="W27" i="5"/>
  <c r="AT27" i="5" s="1"/>
  <c r="W19" i="5"/>
  <c r="W11" i="5"/>
  <c r="W28" i="5"/>
  <c r="W15" i="5"/>
  <c r="W22" i="5"/>
  <c r="W14" i="5"/>
  <c r="W6" i="5"/>
  <c r="W25" i="5"/>
  <c r="W17" i="5"/>
  <c r="W9" i="5"/>
  <c r="W23" i="5"/>
  <c r="W7" i="5"/>
  <c r="F21" i="5"/>
  <c r="F13" i="5"/>
  <c r="F5" i="5"/>
  <c r="F18" i="5"/>
  <c r="F24" i="5"/>
  <c r="F16" i="5"/>
  <c r="AC16" i="5" s="1"/>
  <c r="F8" i="5"/>
  <c r="F27" i="5"/>
  <c r="AC27" i="5" s="1"/>
  <c r="F19" i="5"/>
  <c r="F11" i="5"/>
  <c r="F7" i="5"/>
  <c r="F22" i="5"/>
  <c r="F14" i="5"/>
  <c r="F6" i="5"/>
  <c r="F25" i="5"/>
  <c r="F17" i="5"/>
  <c r="F9" i="5"/>
  <c r="F28" i="5"/>
  <c r="F20" i="5"/>
  <c r="F12" i="5"/>
  <c r="F23" i="5"/>
  <c r="F15" i="5"/>
  <c r="F26" i="5"/>
  <c r="AC26" i="5" s="1"/>
  <c r="F10" i="5"/>
  <c r="I28" i="5"/>
  <c r="I20" i="5"/>
  <c r="I12" i="5"/>
  <c r="I6" i="5"/>
  <c r="I25" i="5"/>
  <c r="I23" i="5"/>
  <c r="I15" i="5"/>
  <c r="I7" i="5"/>
  <c r="I26" i="5"/>
  <c r="AF26" i="5" s="1"/>
  <c r="I18" i="5"/>
  <c r="I10" i="5"/>
  <c r="AF10" i="5" s="1"/>
  <c r="I21" i="5"/>
  <c r="I13" i="5"/>
  <c r="I5" i="5"/>
  <c r="I24" i="5"/>
  <c r="I16" i="5"/>
  <c r="I8" i="5"/>
  <c r="I14" i="5"/>
  <c r="I27" i="5"/>
  <c r="AF27" i="5" s="1"/>
  <c r="I19" i="5"/>
  <c r="I11" i="5"/>
  <c r="I22" i="5"/>
  <c r="I17" i="5"/>
  <c r="I9" i="5"/>
  <c r="D27" i="5"/>
  <c r="D19" i="5"/>
  <c r="D11" i="5"/>
  <c r="D21" i="5"/>
  <c r="D16" i="5"/>
  <c r="AA16" i="5" s="1"/>
  <c r="D22" i="5"/>
  <c r="D14" i="5"/>
  <c r="D6" i="5"/>
  <c r="D25" i="5"/>
  <c r="D17" i="5"/>
  <c r="D9" i="5"/>
  <c r="D24" i="5"/>
  <c r="D28" i="5"/>
  <c r="D20" i="5"/>
  <c r="D12" i="5"/>
  <c r="D23" i="5"/>
  <c r="AA23" i="5" s="1"/>
  <c r="D15" i="5"/>
  <c r="D7" i="5"/>
  <c r="D26" i="5"/>
  <c r="AA26" i="5" s="1"/>
  <c r="D18" i="5"/>
  <c r="D10" i="5"/>
  <c r="D13" i="5"/>
  <c r="D5" i="5"/>
  <c r="D8" i="5"/>
  <c r="R25" i="5"/>
  <c r="R17" i="5"/>
  <c r="R9" i="5"/>
  <c r="R22" i="5"/>
  <c r="R28" i="5"/>
  <c r="R20" i="5"/>
  <c r="R12" i="5"/>
  <c r="R23" i="5"/>
  <c r="R15" i="5"/>
  <c r="R7" i="5"/>
  <c r="R19" i="5"/>
  <c r="R26" i="5"/>
  <c r="AO26" i="5" s="1"/>
  <c r="R18" i="5"/>
  <c r="R10" i="5"/>
  <c r="R11" i="5"/>
  <c r="R21" i="5"/>
  <c r="R13" i="5"/>
  <c r="R5" i="5"/>
  <c r="AO5" i="5" s="1"/>
  <c r="R14" i="5"/>
  <c r="R24" i="5"/>
  <c r="R16" i="5"/>
  <c r="AO16" i="5" s="1"/>
  <c r="R8" i="5"/>
  <c r="R27" i="5"/>
  <c r="AO27" i="5" s="1"/>
  <c r="R6" i="5"/>
  <c r="O26" i="5"/>
  <c r="AL26" i="5" s="1"/>
  <c r="O18" i="5"/>
  <c r="O10" i="5"/>
  <c r="O5" i="5"/>
  <c r="O12" i="5"/>
  <c r="O21" i="5"/>
  <c r="O13" i="5"/>
  <c r="O24" i="5"/>
  <c r="O16" i="5"/>
  <c r="AL16" i="5" s="1"/>
  <c r="O8" i="5"/>
  <c r="O20" i="5"/>
  <c r="O23" i="5"/>
  <c r="O15" i="5"/>
  <c r="O27" i="5"/>
  <c r="AL27" i="5" s="1"/>
  <c r="O19" i="5"/>
  <c r="O11" i="5"/>
  <c r="O22" i="5"/>
  <c r="O14" i="5"/>
  <c r="O6" i="5"/>
  <c r="O25" i="5"/>
  <c r="O17" i="5"/>
  <c r="O9" i="5"/>
  <c r="O28" i="5"/>
  <c r="O7" i="5"/>
  <c r="AL7" i="5" s="1"/>
  <c r="N21" i="5"/>
  <c r="N13" i="5"/>
  <c r="N5" i="5"/>
  <c r="N24" i="5"/>
  <c r="N16" i="5"/>
  <c r="N8" i="5"/>
  <c r="N27" i="5"/>
  <c r="AK27" i="5" s="1"/>
  <c r="N19" i="5"/>
  <c r="N11" i="5"/>
  <c r="N15" i="5"/>
  <c r="N26" i="5"/>
  <c r="AK26" i="5" s="1"/>
  <c r="N22" i="5"/>
  <c r="N14" i="5"/>
  <c r="N6" i="5"/>
  <c r="N23" i="5"/>
  <c r="AK23" i="5" s="1"/>
  <c r="N7" i="5"/>
  <c r="N18" i="5"/>
  <c r="N25" i="5"/>
  <c r="N17" i="5"/>
  <c r="N9" i="5"/>
  <c r="N28" i="5"/>
  <c r="N20" i="5"/>
  <c r="N12" i="5"/>
  <c r="N10" i="5"/>
  <c r="J25" i="5"/>
  <c r="J17" i="5"/>
  <c r="J9" i="5"/>
  <c r="J14" i="5"/>
  <c r="J28" i="5"/>
  <c r="J20" i="5"/>
  <c r="AG20" i="5" s="1"/>
  <c r="J12" i="5"/>
  <c r="J23" i="5"/>
  <c r="J15" i="5"/>
  <c r="J7" i="5"/>
  <c r="J26" i="5"/>
  <c r="AG26" i="5" s="1"/>
  <c r="J18" i="5"/>
  <c r="J10" i="5"/>
  <c r="J19" i="5"/>
  <c r="AG19" i="5" s="1"/>
  <c r="J22" i="5"/>
  <c r="J21" i="5"/>
  <c r="J13" i="5"/>
  <c r="J5" i="5"/>
  <c r="J27" i="5"/>
  <c r="AG27" i="5" s="1"/>
  <c r="J24" i="5"/>
  <c r="J16" i="5"/>
  <c r="J8" i="5"/>
  <c r="J11" i="5"/>
  <c r="J6" i="5"/>
  <c r="AG6" i="5" s="1"/>
  <c r="G26" i="5"/>
  <c r="AD26" i="5" s="1"/>
  <c r="G18" i="5"/>
  <c r="G10" i="5"/>
  <c r="G5" i="5"/>
  <c r="G21" i="5"/>
  <c r="G13" i="5"/>
  <c r="G24" i="5"/>
  <c r="G16" i="5"/>
  <c r="G8" i="5"/>
  <c r="G28" i="5"/>
  <c r="G27" i="5"/>
  <c r="AD27" i="5" s="1"/>
  <c r="G19" i="5"/>
  <c r="G11" i="5"/>
  <c r="G22" i="5"/>
  <c r="G14" i="5"/>
  <c r="G6" i="5"/>
  <c r="G12" i="5"/>
  <c r="G23" i="5"/>
  <c r="AD23" i="5" s="1"/>
  <c r="G25" i="5"/>
  <c r="G17" i="5"/>
  <c r="G9" i="5"/>
  <c r="G20" i="5"/>
  <c r="AD20" i="5" s="1"/>
  <c r="G15" i="5"/>
  <c r="G7" i="5"/>
  <c r="T27" i="5"/>
  <c r="AQ27" i="5" s="1"/>
  <c r="T19" i="5"/>
  <c r="T11" i="5"/>
  <c r="T6" i="5"/>
  <c r="T24" i="5"/>
  <c r="T22" i="5"/>
  <c r="T14" i="5"/>
  <c r="T25" i="5"/>
  <c r="T17" i="5"/>
  <c r="AQ17" i="5" s="1"/>
  <c r="T9" i="5"/>
  <c r="T28" i="5"/>
  <c r="T20" i="5"/>
  <c r="T12" i="5"/>
  <c r="T13" i="5"/>
  <c r="T23" i="5"/>
  <c r="T15" i="5"/>
  <c r="T7" i="5"/>
  <c r="T21" i="5"/>
  <c r="T5" i="5"/>
  <c r="T16" i="5"/>
  <c r="T26" i="5"/>
  <c r="AQ26" i="5" s="1"/>
  <c r="T18" i="5"/>
  <c r="T10" i="5"/>
  <c r="T8" i="5"/>
  <c r="U24" i="5"/>
  <c r="U16" i="5"/>
  <c r="U8" i="5"/>
  <c r="U18" i="5"/>
  <c r="U27" i="5"/>
  <c r="AR27" i="5" s="1"/>
  <c r="U19" i="5"/>
  <c r="U11" i="5"/>
  <c r="U22" i="5"/>
  <c r="U14" i="5"/>
  <c r="U6" i="5"/>
  <c r="U25" i="5"/>
  <c r="U17" i="5"/>
  <c r="U9" i="5"/>
  <c r="U28" i="5"/>
  <c r="U20" i="5"/>
  <c r="U12" i="5"/>
  <c r="U26" i="5"/>
  <c r="AR26" i="5" s="1"/>
  <c r="U23" i="5"/>
  <c r="U15" i="5"/>
  <c r="U7" i="5"/>
  <c r="U10" i="5"/>
  <c r="U21" i="5"/>
  <c r="U5" i="5"/>
  <c r="U13" i="5"/>
  <c r="P23" i="5"/>
  <c r="P15" i="5"/>
  <c r="P7" i="5"/>
  <c r="P26" i="5"/>
  <c r="AM26" i="5" s="1"/>
  <c r="P18" i="5"/>
  <c r="P10" i="5"/>
  <c r="P21" i="5"/>
  <c r="P13" i="5"/>
  <c r="P5" i="5"/>
  <c r="P28" i="5"/>
  <c r="P24" i="5"/>
  <c r="P16" i="5"/>
  <c r="P8" i="5"/>
  <c r="P9" i="5"/>
  <c r="P20" i="5"/>
  <c r="P27" i="5"/>
  <c r="AM27" i="5" s="1"/>
  <c r="P19" i="5"/>
  <c r="P11" i="5"/>
  <c r="P22" i="5"/>
  <c r="P14" i="5"/>
  <c r="P6" i="5"/>
  <c r="P25" i="5"/>
  <c r="P17" i="5"/>
  <c r="P12" i="5"/>
  <c r="AN24" i="5"/>
  <c r="AI27" i="5"/>
  <c r="Z16" i="5"/>
  <c r="AJ26" i="5"/>
  <c r="AP27" i="5"/>
  <c r="AA27" i="5"/>
  <c r="AB26" i="5"/>
  <c r="C29" i="5" l="1"/>
  <c r="AD8" i="5"/>
  <c r="G29" i="5"/>
  <c r="Z8" i="5"/>
  <c r="AL5" i="5"/>
  <c r="AB5" i="5"/>
  <c r="AK13" i="5"/>
  <c r="AI13" i="5"/>
  <c r="AI22" i="5"/>
  <c r="AD19" i="5"/>
  <c r="AI14" i="5"/>
  <c r="AI21" i="5"/>
  <c r="AD18" i="5"/>
  <c r="AO7" i="5"/>
  <c r="AI23" i="5"/>
  <c r="AJ21" i="5"/>
  <c r="AK14" i="5"/>
  <c r="AL6" i="5"/>
  <c r="AG18" i="5"/>
  <c r="AB6" i="5"/>
  <c r="AK21" i="5"/>
  <c r="AB7" i="5"/>
  <c r="AJ13" i="5"/>
  <c r="AJ14" i="5"/>
  <c r="AK22" i="5"/>
  <c r="AB9" i="5"/>
  <c r="AJ22" i="5"/>
  <c r="AJ12" i="5"/>
  <c r="AJ28" i="5"/>
  <c r="AM12" i="5"/>
  <c r="AM28" i="5"/>
  <c r="AD12" i="5"/>
  <c r="AD28" i="5"/>
  <c r="AK16" i="5"/>
  <c r="AB12" i="5"/>
  <c r="AB28" i="5"/>
  <c r="AS12" i="5"/>
  <c r="AS28" i="5"/>
  <c r="AG12" i="5"/>
  <c r="AG28" i="5"/>
  <c r="AK12" i="5"/>
  <c r="AK28" i="5"/>
  <c r="AO12" i="5"/>
  <c r="AO28" i="5"/>
  <c r="AF12" i="5"/>
  <c r="AF28" i="5"/>
  <c r="Z12" i="5"/>
  <c r="Z28" i="5"/>
  <c r="AI12" i="5"/>
  <c r="AI28" i="5"/>
  <c r="AH12" i="5"/>
  <c r="AH28" i="5"/>
  <c r="AE12" i="5"/>
  <c r="AE28" i="5"/>
  <c r="AN12" i="5"/>
  <c r="AN28" i="5"/>
  <c r="AR12" i="5"/>
  <c r="AR28" i="5"/>
  <c r="AL12" i="5"/>
  <c r="AL28" i="5"/>
  <c r="AA12" i="5"/>
  <c r="AA28" i="5"/>
  <c r="AQ12" i="5"/>
  <c r="AQ28" i="5"/>
  <c r="AT12" i="5"/>
  <c r="AT28" i="5"/>
  <c r="AC12" i="5"/>
  <c r="AC28" i="5"/>
  <c r="AP12" i="5"/>
  <c r="AP28" i="5"/>
  <c r="AD10" i="5"/>
  <c r="AO17" i="5"/>
  <c r="AD24" i="5"/>
  <c r="AO6" i="5"/>
  <c r="AL17" i="5"/>
  <c r="AQ7" i="5"/>
  <c r="Z10" i="5"/>
  <c r="AN23" i="5"/>
  <c r="AQ6" i="5"/>
  <c r="AK24" i="5"/>
  <c r="AA24" i="5"/>
  <c r="AS24" i="5"/>
  <c r="AN25" i="5"/>
  <c r="AQ5" i="5"/>
  <c r="AL15" i="5"/>
  <c r="AG5" i="5"/>
  <c r="AP15" i="5"/>
  <c r="AG17" i="5"/>
  <c r="AG7" i="5"/>
  <c r="AJ15" i="5"/>
  <c r="AQ11" i="5"/>
  <c r="AG11" i="5"/>
  <c r="AO11" i="5"/>
  <c r="AG9" i="5"/>
  <c r="AO15" i="5"/>
  <c r="AF24" i="5"/>
  <c r="AF25" i="5"/>
  <c r="AF23" i="5"/>
  <c r="AS15" i="5"/>
  <c r="AS16" i="5"/>
  <c r="AT15" i="5"/>
  <c r="AT16" i="5"/>
  <c r="AN6" i="5"/>
  <c r="AN11" i="5"/>
  <c r="AN9" i="5"/>
  <c r="AN7" i="5"/>
  <c r="AN17" i="5"/>
  <c r="AN5" i="5"/>
  <c r="AD5" i="5"/>
  <c r="AD6" i="5"/>
  <c r="AD9" i="5"/>
  <c r="AD11" i="5"/>
  <c r="AD7" i="5"/>
  <c r="AD17" i="5"/>
  <c r="AL10" i="5"/>
  <c r="AG16" i="5"/>
  <c r="AG15" i="5"/>
  <c r="Z25" i="5"/>
  <c r="Z23" i="5"/>
  <c r="Z24" i="5"/>
  <c r="AA10" i="5"/>
  <c r="AF22" i="5"/>
  <c r="AF13" i="5"/>
  <c r="AF21" i="5"/>
  <c r="AF14" i="5"/>
  <c r="AB23" i="5"/>
  <c r="AB24" i="5"/>
  <c r="AB25" i="5"/>
  <c r="AL11" i="5"/>
  <c r="AB15" i="5"/>
  <c r="AP22" i="5"/>
  <c r="AP14" i="5"/>
  <c r="AP21" i="5"/>
  <c r="AP13" i="5"/>
  <c r="AI10" i="5"/>
  <c r="AK20" i="5"/>
  <c r="AK18" i="5"/>
  <c r="AK19" i="5"/>
  <c r="AA14" i="5"/>
  <c r="AA22" i="5"/>
  <c r="AA21" i="5"/>
  <c r="AA13" i="5"/>
  <c r="AR15" i="5"/>
  <c r="AR16" i="5"/>
  <c r="AQ20" i="5"/>
  <c r="AQ18" i="5"/>
  <c r="AQ19" i="5"/>
  <c r="AK17" i="5"/>
  <c r="AK9" i="5"/>
  <c r="AK5" i="5"/>
  <c r="AK6" i="5"/>
  <c r="AK7" i="5"/>
  <c r="AK11" i="5"/>
  <c r="Z20" i="5"/>
  <c r="Z19" i="5"/>
  <c r="Z18" i="5"/>
  <c r="AG22" i="5"/>
  <c r="AG21" i="5"/>
  <c r="AG13" i="5"/>
  <c r="AG14" i="5"/>
  <c r="AL21" i="5"/>
  <c r="AL22" i="5"/>
  <c r="AL13" i="5"/>
  <c r="AL14" i="5"/>
  <c r="AT5" i="5"/>
  <c r="AT9" i="5"/>
  <c r="AT6" i="5"/>
  <c r="AT11" i="5"/>
  <c r="AT7" i="5"/>
  <c r="AT17" i="5"/>
  <c r="AF16" i="5"/>
  <c r="AF15" i="5"/>
  <c r="AN16" i="5"/>
  <c r="AN15" i="5"/>
  <c r="AH22" i="5"/>
  <c r="AH21" i="5"/>
  <c r="AH14" i="5"/>
  <c r="AH13" i="5"/>
  <c r="AC17" i="5"/>
  <c r="AC9" i="5"/>
  <c r="AC5" i="5"/>
  <c r="AC7" i="5"/>
  <c r="AC6" i="5"/>
  <c r="AC11" i="5"/>
  <c r="AH25" i="5"/>
  <c r="AH23" i="5"/>
  <c r="AH24" i="5"/>
  <c r="AB21" i="5"/>
  <c r="AB22" i="5"/>
  <c r="AB14" i="5"/>
  <c r="AB13" i="5"/>
  <c r="AS17" i="5"/>
  <c r="AS9" i="5"/>
  <c r="AS5" i="5"/>
  <c r="AS7" i="5"/>
  <c r="AS6" i="5"/>
  <c r="AS11" i="5"/>
  <c r="AS10" i="5"/>
  <c r="AQ10" i="5"/>
  <c r="AB20" i="5"/>
  <c r="AB19" i="5"/>
  <c r="AB18" i="5"/>
  <c r="AL9" i="5"/>
  <c r="AI25" i="5"/>
  <c r="AG25" i="5"/>
  <c r="AG23" i="5"/>
  <c r="AG24" i="5"/>
  <c r="AE10" i="5"/>
  <c r="AP10" i="5"/>
  <c r="AI20" i="5"/>
  <c r="AI19" i="5"/>
  <c r="AI18" i="5"/>
  <c r="AR10" i="5"/>
  <c r="AE15" i="5"/>
  <c r="AE16" i="5"/>
  <c r="AF6" i="5"/>
  <c r="AF7" i="5"/>
  <c r="AF11" i="5"/>
  <c r="AF17" i="5"/>
  <c r="AF9" i="5"/>
  <c r="AF5" i="5"/>
  <c r="AG10" i="5"/>
  <c r="AR23" i="5"/>
  <c r="AR24" i="5"/>
  <c r="AR25" i="5"/>
  <c r="AH11" i="5"/>
  <c r="AH7" i="5"/>
  <c r="AH17" i="5"/>
  <c r="AH9" i="5"/>
  <c r="AH5" i="5"/>
  <c r="AH6" i="5"/>
  <c r="AL24" i="5"/>
  <c r="AL25" i="5"/>
  <c r="AL23" i="5"/>
  <c r="AQ15" i="5"/>
  <c r="AQ16" i="5"/>
  <c r="AC21" i="5"/>
  <c r="AC22" i="5"/>
  <c r="AC13" i="5"/>
  <c r="AC14" i="5"/>
  <c r="Z22" i="5"/>
  <c r="Z14" i="5"/>
  <c r="Z21" i="5"/>
  <c r="Z13" i="5"/>
  <c r="AA25" i="5"/>
  <c r="AA15" i="5"/>
  <c r="AK15" i="5"/>
  <c r="AO22" i="5"/>
  <c r="AO21" i="5"/>
  <c r="AO13" i="5"/>
  <c r="AO14" i="5"/>
  <c r="AK10" i="5"/>
  <c r="AM6" i="5"/>
  <c r="AM7" i="5"/>
  <c r="AM5" i="5"/>
  <c r="AM11" i="5"/>
  <c r="AM17" i="5"/>
  <c r="AM9" i="5"/>
  <c r="AQ25" i="5"/>
  <c r="AQ23" i="5"/>
  <c r="AQ24" i="5"/>
  <c r="AT21" i="5"/>
  <c r="AT22" i="5"/>
  <c r="AT13" i="5"/>
  <c r="AT14" i="5"/>
  <c r="AT19" i="5"/>
  <c r="AT20" i="5"/>
  <c r="AT18" i="5"/>
  <c r="AO10" i="5"/>
  <c r="AO20" i="5"/>
  <c r="AO19" i="5"/>
  <c r="AO18" i="5"/>
  <c r="AN19" i="5"/>
  <c r="AN18" i="5"/>
  <c r="AN20" i="5"/>
  <c r="AM15" i="5"/>
  <c r="AM16" i="5"/>
  <c r="AM19" i="5"/>
  <c r="AM18" i="5"/>
  <c r="AM20" i="5"/>
  <c r="Z11" i="5"/>
  <c r="Z7" i="5"/>
  <c r="Z5" i="5"/>
  <c r="Z17" i="5"/>
  <c r="Z9" i="5"/>
  <c r="Z6" i="5"/>
  <c r="AR20" i="5"/>
  <c r="AR19" i="5"/>
  <c r="AR18" i="5"/>
  <c r="AI11" i="5"/>
  <c r="AI7" i="5"/>
  <c r="AI17" i="5"/>
  <c r="AI9" i="5"/>
  <c r="AI5" i="5"/>
  <c r="AI6" i="5"/>
  <c r="AB10" i="5"/>
  <c r="AM24" i="5"/>
  <c r="AM25" i="5"/>
  <c r="AM23" i="5"/>
  <c r="AT10" i="5"/>
  <c r="AJ23" i="5"/>
  <c r="AJ24" i="5"/>
  <c r="AJ25" i="5"/>
  <c r="AK25" i="5"/>
  <c r="AB11" i="5"/>
  <c r="AC19" i="5"/>
  <c r="AC18" i="5"/>
  <c r="AC20" i="5"/>
  <c r="AP25" i="5"/>
  <c r="AP23" i="5"/>
  <c r="AP24" i="5"/>
  <c r="AP20" i="5"/>
  <c r="AP19" i="5"/>
  <c r="AP18" i="5"/>
  <c r="AF19" i="5"/>
  <c r="AF18" i="5"/>
  <c r="AF20" i="5"/>
  <c r="AT24" i="5"/>
  <c r="AT25" i="5"/>
  <c r="AT23" i="5"/>
  <c r="AI15" i="5"/>
  <c r="AI16" i="5"/>
  <c r="AA11" i="5"/>
  <c r="AA7" i="5"/>
  <c r="AA17" i="5"/>
  <c r="AA9" i="5"/>
  <c r="AA5" i="5"/>
  <c r="AA6" i="5"/>
  <c r="AQ22" i="5"/>
  <c r="AQ14" i="5"/>
  <c r="AQ21" i="5"/>
  <c r="AQ13" i="5"/>
  <c r="AS21" i="5"/>
  <c r="AS22" i="5"/>
  <c r="AS14" i="5"/>
  <c r="AS13" i="5"/>
  <c r="AO25" i="5"/>
  <c r="AO23" i="5"/>
  <c r="AO24" i="5"/>
  <c r="AR7" i="5"/>
  <c r="AR17" i="5"/>
  <c r="AR9" i="5"/>
  <c r="AR5" i="5"/>
  <c r="AR11" i="5"/>
  <c r="AR6" i="5"/>
  <c r="AS18" i="5"/>
  <c r="AS19" i="5"/>
  <c r="AS20" i="5"/>
  <c r="AH10" i="5"/>
  <c r="AE6" i="5"/>
  <c r="AE11" i="5"/>
  <c r="AE7" i="5"/>
  <c r="AE5" i="5"/>
  <c r="AE17" i="5"/>
  <c r="AE9" i="5"/>
  <c r="AC15" i="5"/>
  <c r="AS25" i="5"/>
  <c r="AD25" i="5"/>
  <c r="Z15" i="5"/>
  <c r="AD21" i="5"/>
  <c r="AD22" i="5"/>
  <c r="AD13" i="5"/>
  <c r="AD14" i="5"/>
  <c r="AR21" i="5"/>
  <c r="AR22" i="5"/>
  <c r="AR14" i="5"/>
  <c r="AR13" i="5"/>
  <c r="AJ20" i="5"/>
  <c r="AJ18" i="5"/>
  <c r="AJ19" i="5"/>
  <c r="AH20" i="5"/>
  <c r="AH18" i="5"/>
  <c r="AH19" i="5"/>
  <c r="AM10" i="5"/>
  <c r="AA20" i="5"/>
  <c r="AA19" i="5"/>
  <c r="AA18" i="5"/>
  <c r="AC10" i="5"/>
  <c r="AE24" i="5"/>
  <c r="AE25" i="5"/>
  <c r="AE23" i="5"/>
  <c r="AH16" i="5"/>
  <c r="AH15" i="5"/>
  <c r="AL19" i="5"/>
  <c r="AL20" i="5"/>
  <c r="AL18" i="5"/>
  <c r="AJ10" i="5"/>
  <c r="AE19" i="5"/>
  <c r="AE18" i="5"/>
  <c r="AE20" i="5"/>
  <c r="AM22" i="5"/>
  <c r="AM21" i="5"/>
  <c r="AM13" i="5"/>
  <c r="AM14" i="5"/>
  <c r="AN10" i="5"/>
  <c r="AD15" i="5"/>
  <c r="AD16" i="5"/>
  <c r="AE22" i="5"/>
  <c r="AE13" i="5"/>
  <c r="AE21" i="5"/>
  <c r="AE14" i="5"/>
  <c r="AJ7" i="5"/>
  <c r="AJ17" i="5"/>
  <c r="AJ9" i="5"/>
  <c r="AJ5" i="5"/>
  <c r="AJ6" i="5"/>
  <c r="AJ11" i="5"/>
  <c r="AP6" i="5"/>
  <c r="AP11" i="5"/>
  <c r="AP7" i="5"/>
  <c r="AP17" i="5"/>
  <c r="AP9" i="5"/>
  <c r="AP5" i="5"/>
  <c r="AC23" i="5"/>
  <c r="AC24" i="5"/>
  <c r="AC25" i="5"/>
  <c r="AQ9" i="5"/>
  <c r="AO9" i="5"/>
  <c r="Z29" i="5" l="1"/>
  <c r="AD29" i="5"/>
  <c r="AJ8" i="5"/>
  <c r="AJ29" i="5" s="1"/>
  <c r="M29" i="5"/>
  <c r="AL8" i="5"/>
  <c r="AL29" i="5" s="1"/>
  <c r="O29" i="5"/>
  <c r="AH8" i="5"/>
  <c r="AH29" i="5" s="1"/>
  <c r="K29" i="5"/>
  <c r="AA8" i="5"/>
  <c r="AA29" i="5" s="1"/>
  <c r="D29" i="5"/>
  <c r="AC8" i="5"/>
  <c r="AC29" i="5" s="1"/>
  <c r="F29" i="5"/>
  <c r="AS8" i="5"/>
  <c r="AS29" i="5" s="1"/>
  <c r="V29" i="5"/>
  <c r="AI8" i="5"/>
  <c r="AI29" i="5" s="1"/>
  <c r="L29" i="5"/>
  <c r="AT8" i="5"/>
  <c r="AT29" i="5" s="1"/>
  <c r="W29" i="5"/>
  <c r="AO8" i="5"/>
  <c r="AO29" i="5" s="1"/>
  <c r="R29" i="5"/>
  <c r="AF8" i="5"/>
  <c r="AF29" i="5" s="1"/>
  <c r="I29" i="5"/>
  <c r="AP8" i="5"/>
  <c r="AP29" i="5" s="1"/>
  <c r="S29" i="5"/>
  <c r="AQ8" i="5"/>
  <c r="AQ29" i="5" s="1"/>
  <c r="T29" i="5"/>
  <c r="AG8" i="5"/>
  <c r="AG29" i="5" s="1"/>
  <c r="J29" i="5"/>
  <c r="AB8" i="5"/>
  <c r="AB29" i="5" s="1"/>
  <c r="E29" i="5"/>
  <c r="AN8" i="5"/>
  <c r="AN29" i="5" s="1"/>
  <c r="Q29" i="5"/>
  <c r="AK8" i="5"/>
  <c r="AK29" i="5" s="1"/>
  <c r="N29" i="5"/>
  <c r="AR8" i="5"/>
  <c r="AR29" i="5" s="1"/>
  <c r="U29" i="5"/>
  <c r="AE8" i="5"/>
  <c r="AE29" i="5" s="1"/>
  <c r="H29" i="5"/>
  <c r="AM8" i="5"/>
  <c r="AM29" i="5" s="1"/>
  <c r="P29" i="5"/>
</calcChain>
</file>

<file path=xl/sharedStrings.xml><?xml version="1.0" encoding="utf-8"?>
<sst xmlns="http://schemas.openxmlformats.org/spreadsheetml/2006/main" count="289" uniqueCount="87">
  <si>
    <t>Escenario de Recuperación Económica</t>
  </si>
  <si>
    <t>Total</t>
  </si>
  <si>
    <t>Región</t>
  </si>
  <si>
    <t>Región de Arica y Parinacota</t>
  </si>
  <si>
    <t>Región de Tarapacá</t>
  </si>
  <si>
    <t>Región de Antofagasta</t>
  </si>
  <si>
    <t>Región de Atacama</t>
  </si>
  <si>
    <t>Región de Coquimbo</t>
  </si>
  <si>
    <t>Región de Valparaíso</t>
  </si>
  <si>
    <t>Región del Maule</t>
  </si>
  <si>
    <t>Región de Ñuble</t>
  </si>
  <si>
    <t>Región del Biobío</t>
  </si>
  <si>
    <t>Región de La Araucanía</t>
  </si>
  <si>
    <t>Región de Los Ríos</t>
  </si>
  <si>
    <t>Región de Los Lagos</t>
  </si>
  <si>
    <t>Región de Aysén del General Carlos Ibáñez del Campo</t>
  </si>
  <si>
    <t>Región de Magallanes y de la Antártica Chilena</t>
  </si>
  <si>
    <t>Consumo Energético</t>
  </si>
  <si>
    <t>Carbono Neutralidad</t>
  </si>
  <si>
    <t>Empresa/Región</t>
  </si>
  <si>
    <t>CHILQUINTA</t>
  </si>
  <si>
    <t>EMELCA</t>
  </si>
  <si>
    <t>LITORAL</t>
  </si>
  <si>
    <t>ENEL DISTRIBUCIÓN</t>
  </si>
  <si>
    <t>TIL-TIL</t>
  </si>
  <si>
    <t>EEPA</t>
  </si>
  <si>
    <t>CGE DISTRIBUCIÓN</t>
  </si>
  <si>
    <t>COOPERSOL</t>
  </si>
  <si>
    <t>COOPELAN</t>
  </si>
  <si>
    <t>FRONTEL</t>
  </si>
  <si>
    <t>SAESA</t>
  </si>
  <si>
    <t>CODINER</t>
  </si>
  <si>
    <t>EDECSA</t>
  </si>
  <si>
    <t>CEC</t>
  </si>
  <si>
    <t>LUZLINARES</t>
  </si>
  <si>
    <t>LUZPARRAL</t>
  </si>
  <si>
    <t>COPELEC</t>
  </si>
  <si>
    <t>COELCHA</t>
  </si>
  <si>
    <t>SOCOEPA</t>
  </si>
  <si>
    <t>COOPREL</t>
  </si>
  <si>
    <t>LUZ OSORNO</t>
  </si>
  <si>
    <t>CRELL</t>
  </si>
  <si>
    <t>MATAQUITO</t>
  </si>
  <si>
    <t>DESA</t>
  </si>
  <si>
    <t>Cod Dx</t>
  </si>
  <si>
    <t>Empresa Dx</t>
  </si>
  <si>
    <t>CGE</t>
  </si>
  <si>
    <t>MWh</t>
  </si>
  <si>
    <t>A nivel Nacional</t>
  </si>
  <si>
    <t>En SSPP</t>
  </si>
  <si>
    <t>Escenario</t>
  </si>
  <si>
    <t>Tipo de demanda</t>
  </si>
  <si>
    <t>Región/Año</t>
  </si>
  <si>
    <t>NuevaCharrua500</t>
  </si>
  <si>
    <t>Cumbre500</t>
  </si>
  <si>
    <t>Pichirropulli500</t>
  </si>
  <si>
    <t>Polpaico500</t>
  </si>
  <si>
    <t>NuevaAncud500</t>
  </si>
  <si>
    <t>AltoJahuel500</t>
  </si>
  <si>
    <t>NuevaCardones500</t>
  </si>
  <si>
    <t>Ancoa500</t>
  </si>
  <si>
    <t>RioMalleco500</t>
  </si>
  <si>
    <t>NuevaPandeAzucar500</t>
  </si>
  <si>
    <t>NuevaMaitencillo500</t>
  </si>
  <si>
    <t>NuevaPuertoMontt500</t>
  </si>
  <si>
    <t>Parinas500</t>
  </si>
  <si>
    <t>NuevaZaldivar220</t>
  </si>
  <si>
    <t>Kimal500</t>
  </si>
  <si>
    <t>LosChangos500</t>
  </si>
  <si>
    <t>Lagunas220</t>
  </si>
  <si>
    <t>Kimal220</t>
  </si>
  <si>
    <t>LosChangos220</t>
  </si>
  <si>
    <t>Parinas220</t>
  </si>
  <si>
    <t>NuevaZaldivar500</t>
  </si>
  <si>
    <t>NuevaPozoAlmonte220</t>
  </si>
  <si>
    <t>Parinacota220</t>
  </si>
  <si>
    <t>Quillota500</t>
  </si>
  <si>
    <t>Candelaria500</t>
  </si>
  <si>
    <t>Rapel500</t>
  </si>
  <si>
    <t>Concepcion500</t>
  </si>
  <si>
    <t>Mulchen500</t>
  </si>
  <si>
    <t>Total demand [GWh]</t>
  </si>
  <si>
    <t>Vehículos + taxis</t>
  </si>
  <si>
    <t>Región Metropolitana</t>
  </si>
  <si>
    <t>Región de O’Higgins</t>
  </si>
  <si>
    <t>I) Factores esperados de pérdidas de energía periodo junio-diciembre 2025</t>
  </si>
  <si>
    <t>2025*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</si>
</sst>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_-* #,##0_-;\-* #,##0_-;_-* &quot;-&quot;??_-;_-@_-"/>
    <numFmt numFmtId="167" formatCode="_-* #,##0.00\ &quot;€&quot;_-;\-* #,##0.00\ &quot;€&quot;_-;_-* &quot;-&quot;??\ &quot;€&quot;_-;_-@_-"/>
    <numFmt numFmtId="168" formatCode="_-* #,##0.00\ _€_-;\-* #,##0.00\ _€_-;_-* &quot;-&quot;??\ _€_-;_-@_-"/>
    <numFmt numFmtId="169" formatCode="0.0000"/>
    <numFmt numFmtId="170" formatCode="#,##0.0000_ ;\-#,##0.0000\ "/>
    <numFmt numFmtId="171" formatCode="_([$€]* #,##0.00_);_([$€]* \(#,##0.00\);_([$€]* &quot;-&quot;??_);_(@_)"/>
    <numFmt numFmtId="172" formatCode="_-* #,##0_-;\-* #,##0_-;_-* &quot;-&quot;_-;_-@_-"/>
    <numFmt numFmtId="173" formatCode="_-[$€-2]* #,##0.00_-;\-[$€-2]* #,##0.00_-;_-[$€-2]* &quot;-&quot;??_-"/>
    <numFmt numFmtId="174" formatCode="#,##0_ ;\-#,##0\ 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Arial"/>
      <family val="2"/>
    </font>
    <font>
      <sz val="10"/>
      <name val="Arial"/>
      <family val="2"/>
    </font>
    <font>
      <sz val="10"/>
      <color theme="4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Courier"/>
      <family val="3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theme="8" tint="-0.499984740745262"/>
      <name val="Calibri"/>
      <family val="2"/>
      <scheme val="minor"/>
    </font>
    <font>
      <sz val="14"/>
      <color theme="8" tint="-0.499984740745262"/>
      <name val="Calibri"/>
      <family val="2"/>
      <scheme val="minor"/>
    </font>
    <font>
      <sz val="10"/>
      <color theme="0"/>
      <name val="Calibri"/>
      <family val="2"/>
      <scheme val="minor"/>
    </font>
    <font>
      <sz val="16"/>
      <color theme="8" tint="-0.499984740745262"/>
      <name val="Calibri"/>
      <family val="2"/>
      <scheme val="minor"/>
    </font>
    <font>
      <b/>
      <sz val="22"/>
      <color theme="8" tint="-0.499984740745262"/>
      <name val="Cambria"/>
      <family val="2"/>
      <scheme val="maj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 tint="0.34998626667073579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theme="8" tint="0.79998168889431442"/>
      </right>
      <top style="medium">
        <color theme="8"/>
      </top>
      <bottom/>
      <diagonal/>
    </border>
    <border>
      <left/>
      <right/>
      <top style="thin">
        <color theme="8"/>
      </top>
      <bottom style="medium">
        <color theme="8"/>
      </bottom>
      <diagonal/>
    </border>
  </borders>
  <cellStyleXfs count="1457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21" applyProtection="0">
      <alignment horizontal="left" vertical="center"/>
    </xf>
    <xf numFmtId="0" fontId="19" fillId="0" borderId="0"/>
    <xf numFmtId="0" fontId="20" fillId="0" borderId="0" applyNumberFormat="0"/>
    <xf numFmtId="0" fontId="21" fillId="0" borderId="0"/>
    <xf numFmtId="0" fontId="19" fillId="0" borderId="0"/>
    <xf numFmtId="0" fontId="22" fillId="0" borderId="0"/>
    <xf numFmtId="9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" fillId="10" borderId="0" applyNumberFormat="0" applyBorder="0" applyAlignment="0" applyProtection="0"/>
    <xf numFmtId="0" fontId="33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1" fillId="14" borderId="0" applyNumberFormat="0" applyBorder="0" applyAlignment="0" applyProtection="0"/>
    <xf numFmtId="0" fontId="33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3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1" fillId="18" borderId="0" applyNumberFormat="0" applyBorder="0" applyAlignment="0" applyProtection="0"/>
    <xf numFmtId="0" fontId="33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3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3" fillId="36" borderId="0" applyNumberFormat="0" applyBorder="0" applyAlignment="0" applyProtection="0"/>
    <xf numFmtId="0" fontId="33" fillId="36" borderId="0" applyNumberFormat="0" applyBorder="0" applyAlignment="0" applyProtection="0"/>
    <xf numFmtId="0" fontId="33" fillId="36" borderId="0" applyNumberFormat="0" applyBorder="0" applyAlignment="0" applyProtection="0"/>
    <xf numFmtId="0" fontId="1" fillId="22" borderId="0" applyNumberFormat="0" applyBorder="0" applyAlignment="0" applyProtection="0"/>
    <xf numFmtId="0" fontId="33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3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1" fillId="26" borderId="0" applyNumberFormat="0" applyBorder="0" applyAlignment="0" applyProtection="0"/>
    <xf numFmtId="0" fontId="33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3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1" fillId="30" borderId="0" applyNumberFormat="0" applyBorder="0" applyAlignment="0" applyProtection="0"/>
    <xf numFmtId="0" fontId="33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3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1" fillId="11" borderId="0" applyNumberFormat="0" applyBorder="0" applyAlignment="0" applyProtection="0"/>
    <xf numFmtId="0" fontId="33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3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1" fillId="15" borderId="0" applyNumberFormat="0" applyBorder="0" applyAlignment="0" applyProtection="0"/>
    <xf numFmtId="0" fontId="33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3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3" fillId="41" borderId="0" applyNumberFormat="0" applyBorder="0" applyAlignment="0" applyProtection="0"/>
    <xf numFmtId="0" fontId="33" fillId="41" borderId="0" applyNumberFormat="0" applyBorder="0" applyAlignment="0" applyProtection="0"/>
    <xf numFmtId="0" fontId="33" fillId="41" borderId="0" applyNumberFormat="0" applyBorder="0" applyAlignment="0" applyProtection="0"/>
    <xf numFmtId="0" fontId="1" fillId="19" borderId="0" applyNumberFormat="0" applyBorder="0" applyAlignment="0" applyProtection="0"/>
    <xf numFmtId="0" fontId="33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3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3" fillId="42" borderId="0" applyNumberFormat="0" applyBorder="0" applyAlignment="0" applyProtection="0"/>
    <xf numFmtId="0" fontId="33" fillId="42" borderId="0" applyNumberFormat="0" applyBorder="0" applyAlignment="0" applyProtection="0"/>
    <xf numFmtId="0" fontId="33" fillId="42" borderId="0" applyNumberFormat="0" applyBorder="0" applyAlignment="0" applyProtection="0"/>
    <xf numFmtId="0" fontId="1" fillId="23" borderId="0" applyNumberFormat="0" applyBorder="0" applyAlignment="0" applyProtection="0"/>
    <xf numFmtId="0" fontId="33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3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1" fillId="27" borderId="0" applyNumberFormat="0" applyBorder="0" applyAlignment="0" applyProtection="0"/>
    <xf numFmtId="0" fontId="33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3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1" fillId="31" borderId="0" applyNumberFormat="0" applyBorder="0" applyAlignment="0" applyProtection="0"/>
    <xf numFmtId="0" fontId="33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3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17" fillId="12" borderId="0" applyNumberFormat="0" applyBorder="0" applyAlignment="0" applyProtection="0"/>
    <xf numFmtId="0" fontId="34" fillId="44" borderId="0" applyNumberFormat="0" applyBorder="0" applyAlignment="0" applyProtection="0"/>
    <xf numFmtId="0" fontId="17" fillId="12" borderId="0" applyNumberFormat="0" applyBorder="0" applyAlignment="0" applyProtection="0"/>
    <xf numFmtId="0" fontId="34" fillId="44" borderId="0" applyNumberFormat="0" applyBorder="0" applyAlignment="0" applyProtection="0"/>
    <xf numFmtId="0" fontId="17" fillId="12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17" fillId="16" borderId="0" applyNumberFormat="0" applyBorder="0" applyAlignment="0" applyProtection="0"/>
    <xf numFmtId="0" fontId="34" fillId="41" borderId="0" applyNumberFormat="0" applyBorder="0" applyAlignment="0" applyProtection="0"/>
    <xf numFmtId="0" fontId="17" fillId="16" borderId="0" applyNumberFormat="0" applyBorder="0" applyAlignment="0" applyProtection="0"/>
    <xf numFmtId="0" fontId="34" fillId="41" borderId="0" applyNumberFormat="0" applyBorder="0" applyAlignment="0" applyProtection="0"/>
    <xf numFmtId="0" fontId="17" fillId="16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7" fillId="20" borderId="0" applyNumberFormat="0" applyBorder="0" applyAlignment="0" applyProtection="0"/>
    <xf numFmtId="0" fontId="34" fillId="42" borderId="0" applyNumberFormat="0" applyBorder="0" applyAlignment="0" applyProtection="0"/>
    <xf numFmtId="0" fontId="17" fillId="20" borderId="0" applyNumberFormat="0" applyBorder="0" applyAlignment="0" applyProtection="0"/>
    <xf numFmtId="0" fontId="34" fillId="42" borderId="0" applyNumberFormat="0" applyBorder="0" applyAlignment="0" applyProtection="0"/>
    <xf numFmtId="0" fontId="17" fillId="20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17" fillId="24" borderId="0" applyNumberFormat="0" applyBorder="0" applyAlignment="0" applyProtection="0"/>
    <xf numFmtId="0" fontId="34" fillId="45" borderId="0" applyNumberFormat="0" applyBorder="0" applyAlignment="0" applyProtection="0"/>
    <xf numFmtId="0" fontId="17" fillId="24" borderId="0" applyNumberFormat="0" applyBorder="0" applyAlignment="0" applyProtection="0"/>
    <xf numFmtId="0" fontId="34" fillId="45" borderId="0" applyNumberFormat="0" applyBorder="0" applyAlignment="0" applyProtection="0"/>
    <xf numFmtId="0" fontId="17" fillId="24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17" fillId="28" borderId="0" applyNumberFormat="0" applyBorder="0" applyAlignment="0" applyProtection="0"/>
    <xf numFmtId="0" fontId="34" fillId="46" borderId="0" applyNumberFormat="0" applyBorder="0" applyAlignment="0" applyProtection="0"/>
    <xf numFmtId="0" fontId="17" fillId="28" borderId="0" applyNumberFormat="0" applyBorder="0" applyAlignment="0" applyProtection="0"/>
    <xf numFmtId="0" fontId="34" fillId="46" borderId="0" applyNumberFormat="0" applyBorder="0" applyAlignment="0" applyProtection="0"/>
    <xf numFmtId="0" fontId="17" fillId="28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17" fillId="32" borderId="0" applyNumberFormat="0" applyBorder="0" applyAlignment="0" applyProtection="0"/>
    <xf numFmtId="0" fontId="34" fillId="47" borderId="0" applyNumberFormat="0" applyBorder="0" applyAlignment="0" applyProtection="0"/>
    <xf numFmtId="0" fontId="17" fillId="32" borderId="0" applyNumberFormat="0" applyBorder="0" applyAlignment="0" applyProtection="0"/>
    <xf numFmtId="0" fontId="34" fillId="47" borderId="0" applyNumberFormat="0" applyBorder="0" applyAlignment="0" applyProtection="0"/>
    <xf numFmtId="0" fontId="17" fillId="32" borderId="0" applyNumberFormat="0" applyBorder="0" applyAlignment="0" applyProtection="0"/>
    <xf numFmtId="0" fontId="34" fillId="47" borderId="0" applyNumberFormat="0" applyBorder="0" applyAlignment="0" applyProtection="0"/>
    <xf numFmtId="0" fontId="34" fillId="47" borderId="0" applyNumberFormat="0" applyBorder="0" applyAlignment="0" applyProtection="0"/>
    <xf numFmtId="0" fontId="34" fillId="47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2" borderId="0" applyNumberFormat="0" applyBorder="0" applyAlignment="0" applyProtection="0"/>
    <xf numFmtId="0" fontId="36" fillId="36" borderId="0" applyNumberFormat="0" applyBorder="0" applyAlignment="0" applyProtection="0"/>
    <xf numFmtId="0" fontId="6" fillId="2" borderId="0" applyNumberFormat="0" applyBorder="0" applyAlignment="0" applyProtection="0"/>
    <xf numFmtId="0" fontId="36" fillId="36" borderId="0" applyNumberFormat="0" applyBorder="0" applyAlignment="0" applyProtection="0"/>
    <xf numFmtId="0" fontId="6" fillId="2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11" fillId="6" borderId="4" applyNumberFormat="0" applyAlignment="0" applyProtection="0"/>
    <xf numFmtId="0" fontId="37" fillId="48" borderId="34" applyNumberFormat="0" applyAlignment="0" applyProtection="0"/>
    <xf numFmtId="0" fontId="11" fillId="6" borderId="4" applyNumberFormat="0" applyAlignment="0" applyProtection="0"/>
    <xf numFmtId="0" fontId="37" fillId="48" borderId="34" applyNumberFormat="0" applyAlignment="0" applyProtection="0"/>
    <xf numFmtId="0" fontId="11" fillId="6" borderId="4" applyNumberFormat="0" applyAlignment="0" applyProtection="0"/>
    <xf numFmtId="0" fontId="37" fillId="48" borderId="34" applyNumberFormat="0" applyAlignment="0" applyProtection="0"/>
    <xf numFmtId="0" fontId="37" fillId="48" borderId="34" applyNumberFormat="0" applyAlignment="0" applyProtection="0"/>
    <xf numFmtId="0" fontId="37" fillId="48" borderId="34" applyNumberFormat="0" applyAlignment="0" applyProtection="0"/>
    <xf numFmtId="0" fontId="13" fillId="7" borderId="7" applyNumberFormat="0" applyAlignment="0" applyProtection="0"/>
    <xf numFmtId="0" fontId="38" fillId="49" borderId="35" applyNumberFormat="0" applyAlignment="0" applyProtection="0"/>
    <xf numFmtId="0" fontId="13" fillId="7" borderId="7" applyNumberFormat="0" applyAlignment="0" applyProtection="0"/>
    <xf numFmtId="0" fontId="38" fillId="49" borderId="35" applyNumberFormat="0" applyAlignment="0" applyProtection="0"/>
    <xf numFmtId="0" fontId="13" fillId="7" borderId="7" applyNumberFormat="0" applyAlignment="0" applyProtection="0"/>
    <xf numFmtId="0" fontId="38" fillId="49" borderId="35" applyNumberFormat="0" applyAlignment="0" applyProtection="0"/>
    <xf numFmtId="0" fontId="38" fillId="49" borderId="35" applyNumberFormat="0" applyAlignment="0" applyProtection="0"/>
    <xf numFmtId="0" fontId="38" fillId="49" borderId="35" applyNumberFormat="0" applyAlignment="0" applyProtection="0"/>
    <xf numFmtId="0" fontId="12" fillId="0" borderId="6" applyNumberFormat="0" applyFill="0" applyAlignment="0" applyProtection="0"/>
    <xf numFmtId="0" fontId="39" fillId="0" borderId="36" applyNumberFormat="0" applyFill="0" applyAlignment="0" applyProtection="0"/>
    <xf numFmtId="0" fontId="12" fillId="0" borderId="6" applyNumberFormat="0" applyFill="0" applyAlignment="0" applyProtection="0"/>
    <xf numFmtId="0" fontId="39" fillId="0" borderId="36" applyNumberFormat="0" applyFill="0" applyAlignment="0" applyProtection="0"/>
    <xf numFmtId="0" fontId="12" fillId="0" borderId="6" applyNumberFormat="0" applyFill="0" applyAlignment="0" applyProtection="0"/>
    <xf numFmtId="0" fontId="39" fillId="0" borderId="36" applyNumberFormat="0" applyFill="0" applyAlignment="0" applyProtection="0"/>
    <xf numFmtId="0" fontId="39" fillId="0" borderId="36" applyNumberFormat="0" applyFill="0" applyAlignment="0" applyProtection="0"/>
    <xf numFmtId="0" fontId="39" fillId="0" borderId="36" applyNumberFormat="0" applyFill="0" applyAlignment="0" applyProtection="0"/>
    <xf numFmtId="0" fontId="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34" fillId="50" borderId="0" applyNumberFormat="0" applyBorder="0" applyAlignment="0" applyProtection="0"/>
    <xf numFmtId="0" fontId="17" fillId="9" borderId="0" applyNumberFormat="0" applyBorder="0" applyAlignment="0" applyProtection="0"/>
    <xf numFmtId="0" fontId="34" fillId="50" borderId="0" applyNumberFormat="0" applyBorder="0" applyAlignment="0" applyProtection="0"/>
    <xf numFmtId="0" fontId="17" fillId="9" borderId="0" applyNumberFormat="0" applyBorder="0" applyAlignment="0" applyProtection="0"/>
    <xf numFmtId="0" fontId="34" fillId="50" borderId="0" applyNumberFormat="0" applyBorder="0" applyAlignment="0" applyProtection="0"/>
    <xf numFmtId="0" fontId="34" fillId="50" borderId="0" applyNumberFormat="0" applyBorder="0" applyAlignment="0" applyProtection="0"/>
    <xf numFmtId="0" fontId="34" fillId="50" borderId="0" applyNumberFormat="0" applyBorder="0" applyAlignment="0" applyProtection="0"/>
    <xf numFmtId="0" fontId="17" fillId="13" borderId="0" applyNumberFormat="0" applyBorder="0" applyAlignment="0" applyProtection="0"/>
    <xf numFmtId="0" fontId="34" fillId="51" borderId="0" applyNumberFormat="0" applyBorder="0" applyAlignment="0" applyProtection="0"/>
    <xf numFmtId="0" fontId="17" fillId="13" borderId="0" applyNumberFormat="0" applyBorder="0" applyAlignment="0" applyProtection="0"/>
    <xf numFmtId="0" fontId="34" fillId="51" borderId="0" applyNumberFormat="0" applyBorder="0" applyAlignment="0" applyProtection="0"/>
    <xf numFmtId="0" fontId="17" fillId="13" borderId="0" applyNumberFormat="0" applyBorder="0" applyAlignment="0" applyProtection="0"/>
    <xf numFmtId="0" fontId="34" fillId="51" borderId="0" applyNumberFormat="0" applyBorder="0" applyAlignment="0" applyProtection="0"/>
    <xf numFmtId="0" fontId="34" fillId="51" borderId="0" applyNumberFormat="0" applyBorder="0" applyAlignment="0" applyProtection="0"/>
    <xf numFmtId="0" fontId="34" fillId="51" borderId="0" applyNumberFormat="0" applyBorder="0" applyAlignment="0" applyProtection="0"/>
    <xf numFmtId="0" fontId="17" fillId="17" borderId="0" applyNumberFormat="0" applyBorder="0" applyAlignment="0" applyProtection="0"/>
    <xf numFmtId="0" fontId="34" fillId="52" borderId="0" applyNumberFormat="0" applyBorder="0" applyAlignment="0" applyProtection="0"/>
    <xf numFmtId="0" fontId="17" fillId="17" borderId="0" applyNumberFormat="0" applyBorder="0" applyAlignment="0" applyProtection="0"/>
    <xf numFmtId="0" fontId="34" fillId="52" borderId="0" applyNumberFormat="0" applyBorder="0" applyAlignment="0" applyProtection="0"/>
    <xf numFmtId="0" fontId="17" fillId="17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7" fillId="21" borderId="0" applyNumberFormat="0" applyBorder="0" applyAlignment="0" applyProtection="0"/>
    <xf numFmtId="0" fontId="34" fillId="45" borderId="0" applyNumberFormat="0" applyBorder="0" applyAlignment="0" applyProtection="0"/>
    <xf numFmtId="0" fontId="17" fillId="21" borderId="0" applyNumberFormat="0" applyBorder="0" applyAlignment="0" applyProtection="0"/>
    <xf numFmtId="0" fontId="34" fillId="45" borderId="0" applyNumberFormat="0" applyBorder="0" applyAlignment="0" applyProtection="0"/>
    <xf numFmtId="0" fontId="17" fillId="21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17" fillId="25" borderId="0" applyNumberFormat="0" applyBorder="0" applyAlignment="0" applyProtection="0"/>
    <xf numFmtId="0" fontId="34" fillId="46" borderId="0" applyNumberFormat="0" applyBorder="0" applyAlignment="0" applyProtection="0"/>
    <xf numFmtId="0" fontId="17" fillId="25" borderId="0" applyNumberFormat="0" applyBorder="0" applyAlignment="0" applyProtection="0"/>
    <xf numFmtId="0" fontId="34" fillId="46" borderId="0" applyNumberFormat="0" applyBorder="0" applyAlignment="0" applyProtection="0"/>
    <xf numFmtId="0" fontId="17" fillId="25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17" fillId="29" borderId="0" applyNumberFormat="0" applyBorder="0" applyAlignment="0" applyProtection="0"/>
    <xf numFmtId="0" fontId="34" fillId="53" borderId="0" applyNumberFormat="0" applyBorder="0" applyAlignment="0" applyProtection="0"/>
    <xf numFmtId="0" fontId="17" fillId="29" borderId="0" applyNumberFormat="0" applyBorder="0" applyAlignment="0" applyProtection="0"/>
    <xf numFmtId="0" fontId="34" fillId="53" borderId="0" applyNumberFormat="0" applyBorder="0" applyAlignment="0" applyProtection="0"/>
    <xf numFmtId="0" fontId="17" fillId="29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9" fillId="5" borderId="4" applyNumberFormat="0" applyAlignment="0" applyProtection="0"/>
    <xf numFmtId="0" fontId="41" fillId="39" borderId="34" applyNumberFormat="0" applyAlignment="0" applyProtection="0"/>
    <xf numFmtId="0" fontId="9" fillId="5" borderId="4" applyNumberFormat="0" applyAlignment="0" applyProtection="0"/>
    <xf numFmtId="0" fontId="41" fillId="39" borderId="34" applyNumberFormat="0" applyAlignment="0" applyProtection="0"/>
    <xf numFmtId="0" fontId="9" fillId="5" borderId="4" applyNumberFormat="0" applyAlignment="0" applyProtection="0"/>
    <xf numFmtId="0" fontId="41" fillId="39" borderId="34" applyNumberFormat="0" applyAlignment="0" applyProtection="0"/>
    <xf numFmtId="0" fontId="41" fillId="39" borderId="34" applyNumberFormat="0" applyAlignment="0" applyProtection="0"/>
    <xf numFmtId="0" fontId="41" fillId="39" borderId="34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7" fillId="3" borderId="0" applyNumberFormat="0" applyBorder="0" applyAlignment="0" applyProtection="0"/>
    <xf numFmtId="0" fontId="44" fillId="35" borderId="0" applyNumberFormat="0" applyBorder="0" applyAlignment="0" applyProtection="0"/>
    <xf numFmtId="0" fontId="7" fillId="3" borderId="0" applyNumberFormat="0" applyBorder="0" applyAlignment="0" applyProtection="0"/>
    <xf numFmtId="0" fontId="44" fillId="35" borderId="0" applyNumberFormat="0" applyBorder="0" applyAlignment="0" applyProtection="0"/>
    <xf numFmtId="0" fontId="7" fillId="3" borderId="0" applyNumberFormat="0" applyBorder="0" applyAlignment="0" applyProtection="0"/>
    <xf numFmtId="0" fontId="44" fillId="35" borderId="0" applyNumberFormat="0" applyBorder="0" applyAlignment="0" applyProtection="0"/>
    <xf numFmtId="0" fontId="44" fillId="35" borderId="0" applyNumberFormat="0" applyBorder="0" applyAlignment="0" applyProtection="0"/>
    <xf numFmtId="0" fontId="44" fillId="35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8" fillId="4" borderId="0" applyNumberFormat="0" applyBorder="0" applyAlignment="0" applyProtection="0"/>
    <xf numFmtId="0" fontId="45" fillId="54" borderId="0" applyNumberFormat="0" applyBorder="0" applyAlignment="0" applyProtection="0"/>
    <xf numFmtId="0" fontId="8" fillId="4" borderId="0" applyNumberFormat="0" applyBorder="0" applyAlignment="0" applyProtection="0"/>
    <xf numFmtId="0" fontId="45" fillId="54" borderId="0" applyNumberFormat="0" applyBorder="0" applyAlignment="0" applyProtection="0"/>
    <xf numFmtId="0" fontId="8" fillId="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0" fillId="6" borderId="5" applyNumberFormat="0" applyAlignment="0" applyProtection="0"/>
    <xf numFmtId="0" fontId="46" fillId="48" borderId="38" applyNumberFormat="0" applyAlignment="0" applyProtection="0"/>
    <xf numFmtId="0" fontId="10" fillId="6" borderId="5" applyNumberFormat="0" applyAlignment="0" applyProtection="0"/>
    <xf numFmtId="0" fontId="46" fillId="48" borderId="38" applyNumberFormat="0" applyAlignment="0" applyProtection="0"/>
    <xf numFmtId="0" fontId="10" fillId="6" borderId="5" applyNumberFormat="0" applyAlignment="0" applyProtection="0"/>
    <xf numFmtId="0" fontId="46" fillId="48" borderId="38" applyNumberFormat="0" applyAlignment="0" applyProtection="0"/>
    <xf numFmtId="0" fontId="46" fillId="48" borderId="38" applyNumberFormat="0" applyAlignment="0" applyProtection="0"/>
    <xf numFmtId="0" fontId="46" fillId="48" borderId="38" applyNumberFormat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9" fillId="0" borderId="39" applyNumberFormat="0" applyFill="0" applyAlignment="0" applyProtection="0"/>
    <xf numFmtId="0" fontId="3" fillId="0" borderId="1" applyNumberFormat="0" applyFill="0" applyAlignment="0" applyProtection="0"/>
    <xf numFmtId="0" fontId="49" fillId="0" borderId="39" applyNumberFormat="0" applyFill="0" applyAlignment="0" applyProtection="0"/>
    <xf numFmtId="0" fontId="3" fillId="0" borderId="1" applyNumberFormat="0" applyFill="0" applyAlignment="0" applyProtection="0"/>
    <xf numFmtId="0" fontId="49" fillId="0" borderId="39" applyNumberFormat="0" applyFill="0" applyAlignment="0" applyProtection="0"/>
    <xf numFmtId="0" fontId="49" fillId="0" borderId="39" applyNumberFormat="0" applyFill="0" applyAlignment="0" applyProtection="0"/>
    <xf numFmtId="0" fontId="49" fillId="0" borderId="39" applyNumberFormat="0" applyFill="0" applyAlignment="0" applyProtection="0"/>
    <xf numFmtId="0" fontId="4" fillId="0" borderId="2" applyNumberFormat="0" applyFill="0" applyAlignment="0" applyProtection="0"/>
    <xf numFmtId="0" fontId="50" fillId="0" borderId="40" applyNumberFormat="0" applyFill="0" applyAlignment="0" applyProtection="0"/>
    <xf numFmtId="0" fontId="4" fillId="0" borderId="2" applyNumberFormat="0" applyFill="0" applyAlignment="0" applyProtection="0"/>
    <xf numFmtId="0" fontId="50" fillId="0" borderId="40" applyNumberFormat="0" applyFill="0" applyAlignment="0" applyProtection="0"/>
    <xf numFmtId="0" fontId="4" fillId="0" borderId="2" applyNumberFormat="0" applyFill="0" applyAlignment="0" applyProtection="0"/>
    <xf numFmtId="0" fontId="50" fillId="0" borderId="40" applyNumberFormat="0" applyFill="0" applyAlignment="0" applyProtection="0"/>
    <xf numFmtId="0" fontId="50" fillId="0" borderId="40" applyNumberFormat="0" applyFill="0" applyAlignment="0" applyProtection="0"/>
    <xf numFmtId="0" fontId="50" fillId="0" borderId="40" applyNumberFormat="0" applyFill="0" applyAlignment="0" applyProtection="0"/>
    <xf numFmtId="0" fontId="5" fillId="0" borderId="3" applyNumberFormat="0" applyFill="0" applyAlignment="0" applyProtection="0"/>
    <xf numFmtId="0" fontId="40" fillId="0" borderId="41" applyNumberFormat="0" applyFill="0" applyAlignment="0" applyProtection="0"/>
    <xf numFmtId="0" fontId="5" fillId="0" borderId="3" applyNumberFormat="0" applyFill="0" applyAlignment="0" applyProtection="0"/>
    <xf numFmtId="0" fontId="40" fillId="0" borderId="41" applyNumberFormat="0" applyFill="0" applyAlignment="0" applyProtection="0"/>
    <xf numFmtId="0" fontId="5" fillId="0" borderId="3" applyNumberFormat="0" applyFill="0" applyAlignment="0" applyProtection="0"/>
    <xf numFmtId="0" fontId="40" fillId="0" borderId="41" applyNumberFormat="0" applyFill="0" applyAlignment="0" applyProtection="0"/>
    <xf numFmtId="0" fontId="40" fillId="0" borderId="41" applyNumberFormat="0" applyFill="0" applyAlignment="0" applyProtection="0"/>
    <xf numFmtId="0" fontId="40" fillId="0" borderId="41" applyNumberFormat="0" applyFill="0" applyAlignment="0" applyProtection="0"/>
    <xf numFmtId="0" fontId="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52" fillId="0" borderId="42" applyNumberFormat="0" applyFill="0" applyAlignment="0" applyProtection="0"/>
    <xf numFmtId="0" fontId="16" fillId="0" borderId="9" applyNumberFormat="0" applyFill="0" applyAlignment="0" applyProtection="0"/>
    <xf numFmtId="0" fontId="52" fillId="0" borderId="42" applyNumberFormat="0" applyFill="0" applyAlignment="0" applyProtection="0"/>
    <xf numFmtId="0" fontId="16" fillId="0" borderId="9" applyNumberFormat="0" applyFill="0" applyAlignment="0" applyProtection="0"/>
    <xf numFmtId="0" fontId="52" fillId="0" borderId="42" applyNumberFormat="0" applyFill="0" applyAlignment="0" applyProtection="0"/>
    <xf numFmtId="0" fontId="52" fillId="0" borderId="42" applyNumberFormat="0" applyFill="0" applyAlignment="0" applyProtection="0"/>
    <xf numFmtId="0" fontId="52" fillId="0" borderId="42" applyNumberFormat="0" applyFill="0" applyAlignment="0" applyProtection="0"/>
    <xf numFmtId="0" fontId="19" fillId="0" borderId="0"/>
    <xf numFmtId="0" fontId="49" fillId="0" borderId="39" applyNumberFormat="0" applyFill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9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3" fontId="1" fillId="0" borderId="0"/>
    <xf numFmtId="173" fontId="1" fillId="0" borderId="0"/>
    <xf numFmtId="0" fontId="53" fillId="0" borderId="0"/>
    <xf numFmtId="0" fontId="54" fillId="0" borderId="0" applyNumberFormat="0" applyFill="0" applyAlignment="0" applyProtection="0"/>
    <xf numFmtId="0" fontId="17" fillId="0" borderId="0"/>
    <xf numFmtId="174" fontId="1" fillId="0" borderId="0" applyFont="0" applyFill="0" applyBorder="0" applyProtection="0">
      <alignment horizontal="center" vertical="center"/>
    </xf>
    <xf numFmtId="14" fontId="53" fillId="0" borderId="0" applyFill="0" applyBorder="0">
      <alignment horizontal="center" vertical="center"/>
    </xf>
    <xf numFmtId="9" fontId="1" fillId="0" borderId="0" applyFont="0" applyFill="0" applyBorder="0" applyProtection="0">
      <alignment horizontal="center" vertical="center"/>
    </xf>
    <xf numFmtId="0" fontId="55" fillId="56" borderId="43" applyNumberFormat="0" applyProtection="0">
      <alignment horizontal="center" vertical="center"/>
    </xf>
    <xf numFmtId="0" fontId="56" fillId="0" borderId="44" applyNumberFormat="0" applyFill="0" applyProtection="0"/>
    <xf numFmtId="0" fontId="53" fillId="0" borderId="0" applyNumberFormat="0" applyFill="0" applyProtection="0">
      <alignment horizontal="right" vertical="center" indent="1"/>
    </xf>
    <xf numFmtId="0" fontId="57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37" borderId="0" applyNumberFormat="0" applyBorder="0" applyAlignment="0" applyProtection="0"/>
    <xf numFmtId="0" fontId="33" fillId="40" borderId="0" applyNumberFormat="0" applyBorder="0" applyAlignment="0" applyProtection="0"/>
    <xf numFmtId="0" fontId="33" fillId="43" borderId="0" applyNumberFormat="0" applyBorder="0" applyAlignment="0" applyProtection="0"/>
    <xf numFmtId="0" fontId="34" fillId="44" borderId="0" applyNumberFormat="0" applyBorder="0" applyAlignment="0" applyProtection="0"/>
    <xf numFmtId="0" fontId="34" fillId="41" borderId="0" applyNumberFormat="0" applyBorder="0" applyAlignment="0" applyProtection="0"/>
    <xf numFmtId="0" fontId="34" fillId="42" borderId="0" applyNumberFormat="0" applyBorder="0" applyAlignment="0" applyProtection="0"/>
    <xf numFmtId="0" fontId="34" fillId="45" borderId="0" applyNumberFormat="0" applyBorder="0" applyAlignment="0" applyProtection="0"/>
    <xf numFmtId="0" fontId="34" fillId="46" borderId="0" applyNumberFormat="0" applyBorder="0" applyAlignment="0" applyProtection="0"/>
    <xf numFmtId="0" fontId="34" fillId="47" borderId="0" applyNumberFormat="0" applyBorder="0" applyAlignment="0" applyProtection="0"/>
    <xf numFmtId="0" fontId="36" fillId="36" borderId="0" applyNumberFormat="0" applyBorder="0" applyAlignment="0" applyProtection="0"/>
    <xf numFmtId="0" fontId="37" fillId="48" borderId="34" applyNumberFormat="0" applyAlignment="0" applyProtection="0"/>
    <xf numFmtId="0" fontId="38" fillId="49" borderId="35" applyNumberFormat="0" applyAlignment="0" applyProtection="0"/>
    <xf numFmtId="0" fontId="39" fillId="0" borderId="36" applyNumberFormat="0" applyFill="0" applyAlignment="0" applyProtection="0"/>
    <xf numFmtId="0" fontId="40" fillId="0" borderId="0" applyNumberFormat="0" applyFill="0" applyBorder="0" applyAlignment="0" applyProtection="0"/>
    <xf numFmtId="0" fontId="34" fillId="50" borderId="0" applyNumberFormat="0" applyBorder="0" applyAlignment="0" applyProtection="0"/>
    <xf numFmtId="0" fontId="34" fillId="51" borderId="0" applyNumberFormat="0" applyBorder="0" applyAlignment="0" applyProtection="0"/>
    <xf numFmtId="0" fontId="34" fillId="52" borderId="0" applyNumberFormat="0" applyBorder="0" applyAlignment="0" applyProtection="0"/>
    <xf numFmtId="0" fontId="34" fillId="45" borderId="0" applyNumberFormat="0" applyBorder="0" applyAlignment="0" applyProtection="0"/>
    <xf numFmtId="0" fontId="34" fillId="46" borderId="0" applyNumberFormat="0" applyBorder="0" applyAlignment="0" applyProtection="0"/>
    <xf numFmtId="0" fontId="34" fillId="53" borderId="0" applyNumberFormat="0" applyBorder="0" applyAlignment="0" applyProtection="0"/>
    <xf numFmtId="0" fontId="41" fillId="39" borderId="34" applyNumberFormat="0" applyAlignment="0" applyProtection="0"/>
    <xf numFmtId="0" fontId="44" fillId="35" borderId="0" applyNumberFormat="0" applyBorder="0" applyAlignment="0" applyProtection="0"/>
    <xf numFmtId="168" fontId="19" fillId="0" borderId="0" applyFont="0" applyFill="0" applyBorder="0" applyAlignment="0" applyProtection="0"/>
    <xf numFmtId="0" fontId="45" fillId="54" borderId="0" applyNumberFormat="0" applyBorder="0" applyAlignment="0" applyProtection="0"/>
    <xf numFmtId="0" fontId="19" fillId="55" borderId="37" applyNumberFormat="0" applyFont="0" applyAlignment="0" applyProtection="0"/>
    <xf numFmtId="0" fontId="46" fillId="48" borderId="38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9" fillId="0" borderId="39" applyNumberFormat="0" applyFill="0" applyAlignment="0" applyProtection="0"/>
    <xf numFmtId="0" fontId="50" fillId="0" borderId="40" applyNumberFormat="0" applyFill="0" applyAlignment="0" applyProtection="0"/>
    <xf numFmtId="0" fontId="40" fillId="0" borderId="41" applyNumberFormat="0" applyFill="0" applyAlignment="0" applyProtection="0"/>
    <xf numFmtId="0" fontId="52" fillId="0" borderId="42" applyNumberFormat="0" applyFill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6" fillId="0" borderId="0" xfId="48" applyFont="1" applyAlignment="1">
      <alignment vertical="center"/>
    </xf>
    <xf numFmtId="3" fontId="26" fillId="0" borderId="0" xfId="48" applyNumberFormat="1" applyFont="1" applyAlignment="1">
      <alignment vertical="center"/>
    </xf>
    <xf numFmtId="0" fontId="25" fillId="0" borderId="20" xfId="48" applyFont="1" applyBorder="1" applyAlignment="1">
      <alignment horizontal="center" vertical="center"/>
    </xf>
    <xf numFmtId="0" fontId="26" fillId="0" borderId="12" xfId="48" applyFont="1" applyBorder="1" applyAlignment="1">
      <alignment vertical="center"/>
    </xf>
    <xf numFmtId="0" fontId="28" fillId="0" borderId="12" xfId="48" applyFont="1" applyBorder="1" applyAlignment="1">
      <alignment vertical="center"/>
    </xf>
    <xf numFmtId="0" fontId="26" fillId="0" borderId="20" xfId="48" applyFont="1" applyBorder="1" applyAlignment="1">
      <alignment vertical="center"/>
    </xf>
    <xf numFmtId="167" fontId="27" fillId="33" borderId="22" xfId="0" applyNumberFormat="1" applyFont="1" applyFill="1" applyBorder="1" applyAlignment="1">
      <alignment horizontal="left" vertical="center" wrapText="1"/>
    </xf>
    <xf numFmtId="1" fontId="27" fillId="33" borderId="24" xfId="1" applyNumberFormat="1" applyFont="1" applyFill="1" applyBorder="1" applyAlignment="1">
      <alignment horizontal="center" vertical="center" wrapText="1"/>
    </xf>
    <xf numFmtId="1" fontId="27" fillId="33" borderId="22" xfId="1" applyNumberFormat="1" applyFont="1" applyFill="1" applyBorder="1" applyAlignment="1">
      <alignment horizontal="center" vertical="center" wrapText="1"/>
    </xf>
    <xf numFmtId="0" fontId="26" fillId="0" borderId="27" xfId="0" applyFont="1" applyBorder="1"/>
    <xf numFmtId="166" fontId="26" fillId="0" borderId="28" xfId="1" applyNumberFormat="1" applyFont="1" applyFill="1" applyBorder="1"/>
    <xf numFmtId="166" fontId="26" fillId="0" borderId="26" xfId="1" applyNumberFormat="1" applyFont="1" applyFill="1" applyBorder="1"/>
    <xf numFmtId="166" fontId="26" fillId="0" borderId="23" xfId="1" applyNumberFormat="1" applyFont="1" applyFill="1" applyBorder="1"/>
    <xf numFmtId="0" fontId="26" fillId="0" borderId="18" xfId="0" applyFont="1" applyBorder="1"/>
    <xf numFmtId="0" fontId="26" fillId="0" borderId="10" xfId="48" applyFont="1" applyBorder="1" applyAlignment="1">
      <alignment vertical="center"/>
    </xf>
    <xf numFmtId="0" fontId="26" fillId="0" borderId="11" xfId="48" applyFont="1" applyBorder="1" applyAlignment="1">
      <alignment vertical="center"/>
    </xf>
    <xf numFmtId="166" fontId="26" fillId="0" borderId="18" xfId="1" applyNumberFormat="1" applyFont="1" applyFill="1" applyBorder="1"/>
    <xf numFmtId="166" fontId="26" fillId="0" borderId="29" xfId="1" applyNumberFormat="1" applyFont="1" applyFill="1" applyBorder="1"/>
    <xf numFmtId="0" fontId="26" fillId="0" borderId="0" xfId="0" applyFont="1"/>
    <xf numFmtId="41" fontId="26" fillId="0" borderId="0" xfId="0" applyNumberFormat="1" applyFont="1"/>
    <xf numFmtId="1" fontId="27" fillId="33" borderId="29" xfId="1" applyNumberFormat="1" applyFont="1" applyFill="1" applyBorder="1" applyAlignment="1">
      <alignment horizontal="center" vertical="center" wrapText="1"/>
    </xf>
    <xf numFmtId="41" fontId="26" fillId="0" borderId="18" xfId="54" applyFont="1" applyBorder="1"/>
    <xf numFmtId="0" fontId="28" fillId="0" borderId="18" xfId="0" applyFont="1" applyBorder="1"/>
    <xf numFmtId="0" fontId="26" fillId="0" borderId="29" xfId="0" applyFont="1" applyBorder="1"/>
    <xf numFmtId="41" fontId="26" fillId="0" borderId="29" xfId="54" applyFont="1" applyBorder="1"/>
    <xf numFmtId="0" fontId="29" fillId="0" borderId="0" xfId="0" applyFont="1"/>
    <xf numFmtId="0" fontId="30" fillId="0" borderId="0" xfId="0" applyFont="1"/>
    <xf numFmtId="0" fontId="31" fillId="33" borderId="23" xfId="0" applyFont="1" applyFill="1" applyBorder="1" applyAlignment="1">
      <alignment horizontal="center"/>
    </xf>
    <xf numFmtId="167" fontId="31" fillId="33" borderId="22" xfId="0" applyNumberFormat="1" applyFont="1" applyFill="1" applyBorder="1" applyAlignment="1">
      <alignment horizontal="left" vertical="center" wrapText="1"/>
    </xf>
    <xf numFmtId="1" fontId="31" fillId="33" borderId="23" xfId="57" applyNumberFormat="1" applyFont="1" applyFill="1" applyBorder="1" applyAlignment="1">
      <alignment horizontal="center" vertical="center" wrapText="1"/>
    </xf>
    <xf numFmtId="1" fontId="31" fillId="33" borderId="24" xfId="57" applyNumberFormat="1" applyFont="1" applyFill="1" applyBorder="1" applyAlignment="1">
      <alignment horizontal="center" vertical="center" wrapText="1"/>
    </xf>
    <xf numFmtId="1" fontId="31" fillId="33" borderId="22" xfId="57" applyNumberFormat="1" applyFont="1" applyFill="1" applyBorder="1" applyAlignment="1">
      <alignment horizontal="center" vertical="center" wrapText="1"/>
    </xf>
    <xf numFmtId="0" fontId="30" fillId="0" borderId="31" xfId="0" applyFont="1" applyBorder="1" applyAlignment="1">
      <alignment horizontal="center"/>
    </xf>
    <xf numFmtId="0" fontId="30" fillId="0" borderId="32" xfId="0" applyFont="1" applyBorder="1"/>
    <xf numFmtId="170" fontId="30" fillId="0" borderId="0" xfId="0" applyNumberFormat="1" applyFont="1"/>
    <xf numFmtId="0" fontId="30" fillId="0" borderId="26" xfId="0" applyFont="1" applyBorder="1" applyAlignment="1">
      <alignment horizontal="center"/>
    </xf>
    <xf numFmtId="0" fontId="32" fillId="0" borderId="25" xfId="0" applyFont="1" applyBorder="1"/>
    <xf numFmtId="0" fontId="30" fillId="0" borderId="25" xfId="0" applyFont="1" applyBorder="1"/>
    <xf numFmtId="0" fontId="30" fillId="0" borderId="33" xfId="0" applyFont="1" applyBorder="1" applyAlignment="1">
      <alignment horizontal="center"/>
    </xf>
    <xf numFmtId="0" fontId="30" fillId="0" borderId="27" xfId="0" applyFont="1" applyBorder="1"/>
    <xf numFmtId="169" fontId="31" fillId="0" borderId="18" xfId="0" applyNumberFormat="1" applyFont="1" applyBorder="1"/>
    <xf numFmtId="9" fontId="26" fillId="0" borderId="0" xfId="53" applyFont="1"/>
    <xf numFmtId="9" fontId="26" fillId="0" borderId="0" xfId="0" applyNumberFormat="1" applyFont="1"/>
    <xf numFmtId="169" fontId="58" fillId="0" borderId="16" xfId="0" applyNumberFormat="1" applyFont="1" applyBorder="1"/>
    <xf numFmtId="169" fontId="59" fillId="0" borderId="14" xfId="0" applyNumberFormat="1" applyFont="1" applyBorder="1"/>
    <xf numFmtId="169" fontId="59" fillId="0" borderId="30" xfId="0" applyNumberFormat="1" applyFont="1" applyBorder="1"/>
    <xf numFmtId="169" fontId="32" fillId="0" borderId="0" xfId="0" applyNumberFormat="1" applyFont="1"/>
    <xf numFmtId="169" fontId="32" fillId="0" borderId="19" xfId="0" applyNumberFormat="1" applyFont="1" applyBorder="1"/>
    <xf numFmtId="169" fontId="58" fillId="0" borderId="18" xfId="0" applyNumberFormat="1" applyFont="1" applyBorder="1"/>
    <xf numFmtId="169" fontId="59" fillId="0" borderId="0" xfId="0" applyNumberFormat="1" applyFont="1"/>
    <xf numFmtId="169" fontId="59" fillId="0" borderId="19" xfId="0" applyNumberFormat="1" applyFont="1" applyBorder="1"/>
    <xf numFmtId="169" fontId="58" fillId="0" borderId="17" xfId="0" applyNumberFormat="1" applyFont="1" applyBorder="1"/>
    <xf numFmtId="169" fontId="59" fillId="0" borderId="15" xfId="0" applyNumberFormat="1" applyFont="1" applyBorder="1"/>
    <xf numFmtId="169" fontId="59" fillId="0" borderId="13" xfId="0" applyNumberFormat="1" applyFont="1" applyBorder="1"/>
    <xf numFmtId="41" fontId="0" fillId="0" borderId="0" xfId="54" applyFont="1"/>
    <xf numFmtId="41" fontId="0" fillId="0" borderId="0" xfId="0" applyNumberFormat="1"/>
  </cellXfs>
  <cellStyles count="1457">
    <cellStyle name="20% - Énfasis1" xfId="20" builtinId="30" customBuiltin="1"/>
    <cellStyle name="20% - Énfasis1 2" xfId="59" xr:uid="{75DC02A4-AD84-42A7-8087-1F162897BD4B}"/>
    <cellStyle name="20% - Énfasis1 2 2" xfId="60" xr:uid="{5F0B52E0-E005-45D7-A2F5-2321AEB3E179}"/>
    <cellStyle name="20% - Énfasis1 2 3" xfId="61" xr:uid="{FC2AE54C-3B96-45A8-A288-F20D0E2B78A2}"/>
    <cellStyle name="20% - Énfasis1 2 3 2" xfId="62" xr:uid="{2C18DC5C-312D-4C26-BC06-29AEC045DBB2}"/>
    <cellStyle name="20% - Énfasis1 2 3 2 2" xfId="63" xr:uid="{F63E5D19-6C48-4B00-A319-41F35BD5E241}"/>
    <cellStyle name="20% - Énfasis1 2 3 2 2 2" xfId="64" xr:uid="{8D5DF0EF-3B97-4846-86E5-639CB534805B}"/>
    <cellStyle name="20% - Énfasis1 2 3 2 2 2 2" xfId="65" xr:uid="{68EF52C2-0550-408F-AD10-2BE3F29E7E2E}"/>
    <cellStyle name="20% - Énfasis1 2 3 2 2 3" xfId="66" xr:uid="{03D54405-1BA2-47DE-9D0A-8CD4F285A18B}"/>
    <cellStyle name="20% - Énfasis1 2 3 2 3" xfId="67" xr:uid="{A7370904-80A3-4F20-BEEC-05E6C63B6765}"/>
    <cellStyle name="20% - Énfasis1 2 3 2 3 2" xfId="68" xr:uid="{DA37AD02-4FC2-4F4A-AE75-1ED617E3A188}"/>
    <cellStyle name="20% - Énfasis1 2 3 2 4" xfId="69" xr:uid="{590DB9D8-30D3-4F0F-9C8F-C18268C7D642}"/>
    <cellStyle name="20% - Énfasis1 2 3 3" xfId="70" xr:uid="{C2859BAC-4336-499A-B97C-2FE059FA5789}"/>
    <cellStyle name="20% - Énfasis1 2 3 3 2" xfId="71" xr:uid="{4D1DBE4A-AC2A-4AC0-AAA5-F1661EAB11DD}"/>
    <cellStyle name="20% - Énfasis1 2 3 3 2 2" xfId="72" xr:uid="{804003DE-8F16-4958-8956-2E8A74172AEC}"/>
    <cellStyle name="20% - Énfasis1 2 3 3 3" xfId="73" xr:uid="{B0C502E1-B47F-4EA8-8633-565CD72726A6}"/>
    <cellStyle name="20% - Énfasis1 2 3 4" xfId="74" xr:uid="{2B49DE8B-CDFB-4BDE-B1AB-733472C7257A}"/>
    <cellStyle name="20% - Énfasis1 2 3 4 2" xfId="75" xr:uid="{17DA7C46-013E-4DE7-AF5C-37EFDB387B34}"/>
    <cellStyle name="20% - Énfasis1 2 3 5" xfId="76" xr:uid="{3D81D2FA-048F-4B3B-BE53-C8B283B2F603}"/>
    <cellStyle name="20% - Énfasis1 2 4" xfId="77" xr:uid="{19AAC282-63DD-4892-A39B-10F97315416B}"/>
    <cellStyle name="20% - Énfasis1 2 4 2" xfId="78" xr:uid="{61D7C136-17E9-4041-8FE7-E74D03950DF8}"/>
    <cellStyle name="20% - Énfasis1 2 4 2 2" xfId="79" xr:uid="{79671FB6-25CA-402A-988C-51AE8822CD32}"/>
    <cellStyle name="20% - Énfasis1 2 4 2 2 2" xfId="80" xr:uid="{121FFF52-D89D-4F0F-BFD4-CF370194BE04}"/>
    <cellStyle name="20% - Énfasis1 2 4 2 3" xfId="81" xr:uid="{3CEEFE7D-A27D-4AC7-83B7-05ED5F5EE3F7}"/>
    <cellStyle name="20% - Énfasis1 2 4 3" xfId="82" xr:uid="{193333E5-5A64-4186-BD02-99A2FE8B9A35}"/>
    <cellStyle name="20% - Énfasis1 2 4 3 2" xfId="83" xr:uid="{9E9E1B3B-5F30-4D89-B8DC-79EFFB5E8303}"/>
    <cellStyle name="20% - Énfasis1 2 4 4" xfId="84" xr:uid="{3CDA35BA-D46B-4CFF-A735-C75D8560F710}"/>
    <cellStyle name="20% - Énfasis1 2 5" xfId="85" xr:uid="{A77ACC08-A600-4F18-AF72-480154BCD52B}"/>
    <cellStyle name="20% - Énfasis1 2 5 2" xfId="86" xr:uid="{EEDF7BF3-3520-49D8-8E87-346954A1AD19}"/>
    <cellStyle name="20% - Énfasis1 2 5 2 2" xfId="87" xr:uid="{5FE181C4-705C-4654-B8B7-6FC78565D1BC}"/>
    <cellStyle name="20% - Énfasis1 2 5 3" xfId="88" xr:uid="{AD365A34-40A1-4940-9C3C-AA1445E8F516}"/>
    <cellStyle name="20% - Énfasis1 2 6" xfId="89" xr:uid="{8813F3D7-B6E4-45DE-95AA-0416E67109BC}"/>
    <cellStyle name="20% - Énfasis1 2 6 2" xfId="90" xr:uid="{B7403218-7720-4A94-8492-ED7C113C2965}"/>
    <cellStyle name="20% - Énfasis1 2 7" xfId="91" xr:uid="{CEB784BF-9867-4EB7-BDB3-F13FA2F794A5}"/>
    <cellStyle name="20% - Énfasis1 3" xfId="92" xr:uid="{6524CA24-ED71-48BF-B0C5-3BF5D957793C}"/>
    <cellStyle name="20% - Énfasis1 4" xfId="93" xr:uid="{D5ED0DCC-ABE8-458B-93F2-D8732C26BED4}"/>
    <cellStyle name="20% - Énfasis1 4 2" xfId="94" xr:uid="{C2C93DE9-26C7-476D-B1B2-6153D286F8AE}"/>
    <cellStyle name="20% - Énfasis1 4 2 2" xfId="95" xr:uid="{2C9B821C-D7E4-43F9-A90B-2EB884CCEAD8}"/>
    <cellStyle name="20% - Énfasis1 4 2 2 2" xfId="96" xr:uid="{5167BCC9-AD8A-45AB-B94A-1FA8AAA40633}"/>
    <cellStyle name="20% - Énfasis1 4 2 2 2 2" xfId="97" xr:uid="{2E50B59F-186E-48FC-AC35-A14B0110361F}"/>
    <cellStyle name="20% - Énfasis1 4 2 2 2 2 2" xfId="98" xr:uid="{FAB7BD43-EDE3-4168-8E2A-A4A7FF1C5EBD}"/>
    <cellStyle name="20% - Énfasis1 4 2 2 2 3" xfId="99" xr:uid="{45224921-74A0-410D-BB84-183B7299F289}"/>
    <cellStyle name="20% - Énfasis1 4 2 2 3" xfId="100" xr:uid="{18533D3C-808B-412D-81DE-69AC06CE7E99}"/>
    <cellStyle name="20% - Énfasis1 4 2 2 3 2" xfId="101" xr:uid="{54AFB72A-45F0-46B8-B384-9CC7764677FE}"/>
    <cellStyle name="20% - Énfasis1 4 2 2 4" xfId="102" xr:uid="{4B2B51D2-583C-4CA2-A18E-215BFF023C98}"/>
    <cellStyle name="20% - Énfasis1 4 2 3" xfId="103" xr:uid="{098F5F4A-AD58-4693-96B0-F06FC96C59F8}"/>
    <cellStyle name="20% - Énfasis1 4 2 3 2" xfId="104" xr:uid="{8F7C01F7-D480-4133-8638-00FE1ACD9D09}"/>
    <cellStyle name="20% - Énfasis1 4 2 3 2 2" xfId="105" xr:uid="{EEA9DC8C-9049-4A53-AEBC-D19CBCF28C4A}"/>
    <cellStyle name="20% - Énfasis1 4 2 3 3" xfId="106" xr:uid="{25EE9B7C-9065-4094-8751-37E71D71A371}"/>
    <cellStyle name="20% - Énfasis1 4 2 4" xfId="107" xr:uid="{DDAA8773-D38E-44D5-94F0-73C6C01240B5}"/>
    <cellStyle name="20% - Énfasis1 4 2 4 2" xfId="108" xr:uid="{CC330DC0-0125-4E00-A35A-4BA7F77BE715}"/>
    <cellStyle name="20% - Énfasis1 4 2 5" xfId="109" xr:uid="{F160E416-EE77-4864-B17D-9339923404DB}"/>
    <cellStyle name="20% - Énfasis1 4 3" xfId="110" xr:uid="{07623C6E-3D77-461E-8093-7179E8E08097}"/>
    <cellStyle name="20% - Énfasis1 4 3 2" xfId="111" xr:uid="{9EFD2ED3-6D5C-45F5-B636-0E447EED16AC}"/>
    <cellStyle name="20% - Énfasis1 4 3 2 2" xfId="112" xr:uid="{71946891-9F43-4A2D-A9C8-D387478F6325}"/>
    <cellStyle name="20% - Énfasis1 4 3 2 2 2" xfId="113" xr:uid="{13FB48CE-0635-4A08-8FB3-124FE6B253A0}"/>
    <cellStyle name="20% - Énfasis1 4 3 2 3" xfId="114" xr:uid="{33AA9CC0-D5C8-4EE8-9574-EC39BDADDAF8}"/>
    <cellStyle name="20% - Énfasis1 4 3 3" xfId="115" xr:uid="{1A661FF3-D8AA-47B6-A6C5-8A0541E24337}"/>
    <cellStyle name="20% - Énfasis1 4 3 3 2" xfId="116" xr:uid="{85E76AAA-72B7-4011-A83A-7517839ED8F4}"/>
    <cellStyle name="20% - Énfasis1 4 3 4" xfId="117" xr:uid="{B14957F0-6F31-4BFE-9679-28AB4C5DAB37}"/>
    <cellStyle name="20% - Énfasis1 4 4" xfId="118" xr:uid="{98252930-8BCD-4B80-A907-5DCF3D87C807}"/>
    <cellStyle name="20% - Énfasis1 4 4 2" xfId="119" xr:uid="{3692ADCC-4C7F-461D-9C25-8F67626E21F8}"/>
    <cellStyle name="20% - Énfasis1 4 4 2 2" xfId="120" xr:uid="{348C157F-ABD8-4B06-8E72-3E6D56DD26E2}"/>
    <cellStyle name="20% - Énfasis1 4 4 3" xfId="121" xr:uid="{1BD2484C-E420-44E6-B482-83DBB560116A}"/>
    <cellStyle name="20% - Énfasis1 4 5" xfId="122" xr:uid="{FAB28E1C-DCFF-4880-860E-EF7BB76C6BEE}"/>
    <cellStyle name="20% - Énfasis1 4 5 2" xfId="123" xr:uid="{EB33D33A-6C5C-4141-9BFB-B03923CFD0F4}"/>
    <cellStyle name="20% - Énfasis1 4 6" xfId="124" xr:uid="{9C783DB3-618F-49A7-B141-81F2D7F8A8CD}"/>
    <cellStyle name="20% - Énfasis1 5" xfId="125" xr:uid="{437B5267-F248-4AD0-A15B-25F43465721F}"/>
    <cellStyle name="20% - Énfasis1 6" xfId="126" xr:uid="{83CE0587-1F26-4A71-8F49-EBD68550DAF4}"/>
    <cellStyle name="20% - Énfasis1 7" xfId="127" xr:uid="{9917CAF6-8A4F-403C-9C38-BEC453E26A51}"/>
    <cellStyle name="20% - Énfasis1 8" xfId="1391" xr:uid="{95E0D919-1B96-4FC2-A647-7CFB825211FB}"/>
    <cellStyle name="20% - Énfasis2" xfId="24" builtinId="34" customBuiltin="1"/>
    <cellStyle name="20% - Énfasis2 2" xfId="128" xr:uid="{7A00F73C-63A1-4293-B1FC-31A194E36D0B}"/>
    <cellStyle name="20% - Énfasis2 2 2" xfId="129" xr:uid="{F791D5A6-0F0C-4EA9-A355-5E96BA54F00A}"/>
    <cellStyle name="20% - Énfasis2 2 3" xfId="130" xr:uid="{FBDD98D7-2D94-4AD8-BF80-193396AC819D}"/>
    <cellStyle name="20% - Énfasis2 2 3 2" xfId="131" xr:uid="{5849C717-DEFB-4487-B93B-700EEDD3E19B}"/>
    <cellStyle name="20% - Énfasis2 2 3 2 2" xfId="132" xr:uid="{132B3693-1A93-40F9-B461-52E34EEB69F1}"/>
    <cellStyle name="20% - Énfasis2 2 3 2 2 2" xfId="133" xr:uid="{A3D825C9-F80D-4C97-A3C3-8118D95DB98B}"/>
    <cellStyle name="20% - Énfasis2 2 3 2 2 2 2" xfId="134" xr:uid="{86E83036-7810-4430-8115-EC6E856E9BB2}"/>
    <cellStyle name="20% - Énfasis2 2 3 2 2 3" xfId="135" xr:uid="{3DBE947E-4034-4D7B-B270-226F190A16B7}"/>
    <cellStyle name="20% - Énfasis2 2 3 2 3" xfId="136" xr:uid="{F4A3855A-481C-49FE-B9A1-B8F822292A80}"/>
    <cellStyle name="20% - Énfasis2 2 3 2 3 2" xfId="137" xr:uid="{B31A268D-B54C-493A-8532-ECF01365383E}"/>
    <cellStyle name="20% - Énfasis2 2 3 2 4" xfId="138" xr:uid="{4C750A71-A4AC-4546-9994-C4EC6765ECD5}"/>
    <cellStyle name="20% - Énfasis2 2 3 3" xfId="139" xr:uid="{81ED5509-5945-44DC-ABFA-82047CDD8B66}"/>
    <cellStyle name="20% - Énfasis2 2 3 3 2" xfId="140" xr:uid="{D7775537-DA78-4E83-8F56-D01019A25F6D}"/>
    <cellStyle name="20% - Énfasis2 2 3 3 2 2" xfId="141" xr:uid="{A9345AD5-C852-4B40-887B-A6B7ADAC3DA1}"/>
    <cellStyle name="20% - Énfasis2 2 3 3 3" xfId="142" xr:uid="{1F540E5D-0806-4945-8048-22F213CC0C72}"/>
    <cellStyle name="20% - Énfasis2 2 3 4" xfId="143" xr:uid="{67979123-7FDE-4846-8FB2-91D229E69B42}"/>
    <cellStyle name="20% - Énfasis2 2 3 4 2" xfId="144" xr:uid="{5BA394DF-BBAC-4F4E-BF72-2CDB3AA16483}"/>
    <cellStyle name="20% - Énfasis2 2 3 5" xfId="145" xr:uid="{28709FCD-00F2-48F3-84B6-1CDD00790196}"/>
    <cellStyle name="20% - Énfasis2 2 4" xfId="146" xr:uid="{D6E2754C-3D62-4939-A6AA-639CDAF4C943}"/>
    <cellStyle name="20% - Énfasis2 2 4 2" xfId="147" xr:uid="{35D6428F-12EF-433C-ACDF-4273E24A1A07}"/>
    <cellStyle name="20% - Énfasis2 2 4 2 2" xfId="148" xr:uid="{51BBF027-F707-4A74-A6BE-C885B98FBBBE}"/>
    <cellStyle name="20% - Énfasis2 2 4 2 2 2" xfId="149" xr:uid="{F51826B2-4361-4613-95EE-D85EA87D042B}"/>
    <cellStyle name="20% - Énfasis2 2 4 2 3" xfId="150" xr:uid="{2BBD7BF6-A9B0-4F83-A1C3-ADDF10AF9B6D}"/>
    <cellStyle name="20% - Énfasis2 2 4 3" xfId="151" xr:uid="{B4C1F4F8-F0BD-4AB0-99AC-A9D09D17F0D2}"/>
    <cellStyle name="20% - Énfasis2 2 4 3 2" xfId="152" xr:uid="{DE3389FE-88D3-4C6A-A188-7DB0B564D5AA}"/>
    <cellStyle name="20% - Énfasis2 2 4 4" xfId="153" xr:uid="{4763A66B-3E6E-4F69-BE65-75EDE5C5D910}"/>
    <cellStyle name="20% - Énfasis2 2 5" xfId="154" xr:uid="{FB5F754C-CA03-4DB1-86FA-22FF64F10DAF}"/>
    <cellStyle name="20% - Énfasis2 2 5 2" xfId="155" xr:uid="{C076EFC7-44C2-44FF-859D-86EAFF90F5F8}"/>
    <cellStyle name="20% - Énfasis2 2 5 2 2" xfId="156" xr:uid="{8AD89FFE-82EC-4153-883B-F99409DF34EF}"/>
    <cellStyle name="20% - Énfasis2 2 5 3" xfId="157" xr:uid="{7BDB9F2C-1955-438E-A130-45978CBB96E8}"/>
    <cellStyle name="20% - Énfasis2 2 6" xfId="158" xr:uid="{6D933E3B-8FD0-4598-ACFF-C8D295AEBA29}"/>
    <cellStyle name="20% - Énfasis2 2 6 2" xfId="159" xr:uid="{A80070DA-3E05-4C43-A35D-FCDE2024F705}"/>
    <cellStyle name="20% - Énfasis2 2 7" xfId="160" xr:uid="{FE608A24-218A-438B-B041-9A7F963F8C12}"/>
    <cellStyle name="20% - Énfasis2 3" xfId="161" xr:uid="{0E758FC8-AB44-49D1-AFAA-069E6CE01D17}"/>
    <cellStyle name="20% - Énfasis2 4" xfId="162" xr:uid="{A946E644-22A2-46C1-ABEC-349D29D7F08B}"/>
    <cellStyle name="20% - Énfasis2 4 2" xfId="163" xr:uid="{E8DE3BE5-D3C5-45F9-9A5D-15523062061F}"/>
    <cellStyle name="20% - Énfasis2 4 2 2" xfId="164" xr:uid="{07474D8D-F1CC-4D32-AE8E-6058FEE01F88}"/>
    <cellStyle name="20% - Énfasis2 4 2 2 2" xfId="165" xr:uid="{04744F97-4C2B-4CE5-BF48-EF8773CA73E0}"/>
    <cellStyle name="20% - Énfasis2 4 2 2 2 2" xfId="166" xr:uid="{61B7E8E0-E67A-4164-8410-CBD0AE4B92D6}"/>
    <cellStyle name="20% - Énfasis2 4 2 2 2 2 2" xfId="167" xr:uid="{83BAF099-5EF5-42BF-A0E2-6D65B12B7A94}"/>
    <cellStyle name="20% - Énfasis2 4 2 2 2 3" xfId="168" xr:uid="{6376A943-A189-41EE-BA32-D82C91877FD5}"/>
    <cellStyle name="20% - Énfasis2 4 2 2 3" xfId="169" xr:uid="{E0D6E15B-C6F2-41DC-A590-77C9A69E5DF8}"/>
    <cellStyle name="20% - Énfasis2 4 2 2 3 2" xfId="170" xr:uid="{9A195B9D-2CC0-46AE-9C91-DECA50DFA58E}"/>
    <cellStyle name="20% - Énfasis2 4 2 2 4" xfId="171" xr:uid="{1027E849-82AE-4F55-9474-F9284B5EDE9C}"/>
    <cellStyle name="20% - Énfasis2 4 2 3" xfId="172" xr:uid="{B1EA93BA-1139-4F09-A899-6A78AEA1BA56}"/>
    <cellStyle name="20% - Énfasis2 4 2 3 2" xfId="173" xr:uid="{42B492DB-7586-4325-B4AD-EDF1DB4DE171}"/>
    <cellStyle name="20% - Énfasis2 4 2 3 2 2" xfId="174" xr:uid="{DA47F62C-85B3-4062-BBF1-CDB6F10A5548}"/>
    <cellStyle name="20% - Énfasis2 4 2 3 3" xfId="175" xr:uid="{453B4FF1-C885-4322-AE94-B37B97DD8471}"/>
    <cellStyle name="20% - Énfasis2 4 2 4" xfId="176" xr:uid="{860D2637-9BB2-4CB9-8610-A859FAF262CD}"/>
    <cellStyle name="20% - Énfasis2 4 2 4 2" xfId="177" xr:uid="{6636FA7D-C535-4254-A09B-9F087D8A4EC3}"/>
    <cellStyle name="20% - Énfasis2 4 2 5" xfId="178" xr:uid="{0C3B8A32-C029-467D-9AD2-74D0FFF841AF}"/>
    <cellStyle name="20% - Énfasis2 4 3" xfId="179" xr:uid="{60DD8A3D-F6F3-4281-AA27-A6FBFC4902C4}"/>
    <cellStyle name="20% - Énfasis2 4 3 2" xfId="180" xr:uid="{322F52F4-D160-4BE6-8910-A0AD9AA9CA4B}"/>
    <cellStyle name="20% - Énfasis2 4 3 2 2" xfId="181" xr:uid="{F1A5BCF3-26E0-498B-BA94-3F94F0A7FA52}"/>
    <cellStyle name="20% - Énfasis2 4 3 2 2 2" xfId="182" xr:uid="{C011AA2B-2B58-49C1-B594-2C2DF7382342}"/>
    <cellStyle name="20% - Énfasis2 4 3 2 3" xfId="183" xr:uid="{DBF949D2-AD09-4DDB-AEE8-E15324AE6E48}"/>
    <cellStyle name="20% - Énfasis2 4 3 3" xfId="184" xr:uid="{26A7088D-CFCB-4ABA-871E-F3316D117A77}"/>
    <cellStyle name="20% - Énfasis2 4 3 3 2" xfId="185" xr:uid="{C712B3A5-224F-4E55-B01E-D349D2859A0E}"/>
    <cellStyle name="20% - Énfasis2 4 3 4" xfId="186" xr:uid="{368757A1-E279-4AEC-98ED-CB630ED3A7C7}"/>
    <cellStyle name="20% - Énfasis2 4 4" xfId="187" xr:uid="{37B46A64-0607-4CE2-BCAE-EF8349B6A8DA}"/>
    <cellStyle name="20% - Énfasis2 4 4 2" xfId="188" xr:uid="{EB2A9BDD-D934-404E-9838-80828BE76D3B}"/>
    <cellStyle name="20% - Énfasis2 4 4 2 2" xfId="189" xr:uid="{FC2BE662-1A67-4592-8EA2-1CDCDEBFA87B}"/>
    <cellStyle name="20% - Énfasis2 4 4 3" xfId="190" xr:uid="{D64A8C5F-A56B-4CAD-A15A-EC28CAC9FB3B}"/>
    <cellStyle name="20% - Énfasis2 4 5" xfId="191" xr:uid="{901B847F-298F-4B66-8825-ED29052B8ABB}"/>
    <cellStyle name="20% - Énfasis2 4 5 2" xfId="192" xr:uid="{7757E063-8FCD-4EB7-B8F3-41A72A3D3497}"/>
    <cellStyle name="20% - Énfasis2 4 6" xfId="193" xr:uid="{4C5616CC-8FCA-48FA-BB68-B04E40FD91E4}"/>
    <cellStyle name="20% - Énfasis2 5" xfId="194" xr:uid="{BEC51AD8-3D1B-47C5-AB28-A1C5841EBABA}"/>
    <cellStyle name="20% - Énfasis2 6" xfId="195" xr:uid="{893E6FBE-5FAE-44CC-86F5-653E06072A18}"/>
    <cellStyle name="20% - Énfasis2 7" xfId="196" xr:uid="{2C2A611C-6902-45FB-ACD5-BB4799717DC4}"/>
    <cellStyle name="20% - Énfasis2 8" xfId="1392" xr:uid="{D36EE50B-C175-45D6-986E-47E30D644FDD}"/>
    <cellStyle name="20% - Énfasis3" xfId="28" builtinId="38" customBuiltin="1"/>
    <cellStyle name="20% - Énfasis3 2" xfId="197" xr:uid="{36CE2271-7C9D-4652-800B-9E325089EC6A}"/>
    <cellStyle name="20% - Énfasis3 2 2" xfId="198" xr:uid="{6CE103DD-11C1-4CBE-9248-63E3502CEF54}"/>
    <cellStyle name="20% - Énfasis3 2 3" xfId="199" xr:uid="{599D5CF2-B957-4ECB-821E-BB39ED1E9641}"/>
    <cellStyle name="20% - Énfasis3 2 3 2" xfId="200" xr:uid="{54DC331F-3FEB-4799-9E0C-E3DFBDB2744A}"/>
    <cellStyle name="20% - Énfasis3 2 3 2 2" xfId="201" xr:uid="{66585890-245F-45E7-A7BA-C4E375E45EB5}"/>
    <cellStyle name="20% - Énfasis3 2 3 2 2 2" xfId="202" xr:uid="{59931DA3-05FD-4BD6-A9FD-72B75E6BAC62}"/>
    <cellStyle name="20% - Énfasis3 2 3 2 2 2 2" xfId="203" xr:uid="{1309B362-6CFD-41AE-ABE4-A0406D3164FB}"/>
    <cellStyle name="20% - Énfasis3 2 3 2 2 3" xfId="204" xr:uid="{E54B26B4-0F41-4BD3-9DFE-D0C1DA4DEC53}"/>
    <cellStyle name="20% - Énfasis3 2 3 2 3" xfId="205" xr:uid="{EBE4DF3E-B151-4EB6-95E1-F2C34505B9C4}"/>
    <cellStyle name="20% - Énfasis3 2 3 2 3 2" xfId="206" xr:uid="{301D60C3-03E5-4B79-B7F1-BCB54AA6FBF2}"/>
    <cellStyle name="20% - Énfasis3 2 3 2 4" xfId="207" xr:uid="{55F66685-55E2-4B44-8B3E-EBD37471CD4B}"/>
    <cellStyle name="20% - Énfasis3 2 3 3" xfId="208" xr:uid="{AC558DD2-82B6-4F8B-A625-7A33B14F97DE}"/>
    <cellStyle name="20% - Énfasis3 2 3 3 2" xfId="209" xr:uid="{31FC7719-C965-4213-979B-66E6E3073289}"/>
    <cellStyle name="20% - Énfasis3 2 3 3 2 2" xfId="210" xr:uid="{A05C3038-B2AE-4E03-A565-EB4883850D50}"/>
    <cellStyle name="20% - Énfasis3 2 3 3 3" xfId="211" xr:uid="{38D9DC7C-7138-4037-BAE9-98BACB692E84}"/>
    <cellStyle name="20% - Énfasis3 2 3 4" xfId="212" xr:uid="{5142B101-F6B6-4947-897A-3FE8E7C26AE8}"/>
    <cellStyle name="20% - Énfasis3 2 3 4 2" xfId="213" xr:uid="{0244A335-5108-4209-A1CF-C13AF95885F0}"/>
    <cellStyle name="20% - Énfasis3 2 3 5" xfId="214" xr:uid="{CF919BA1-87E8-42E2-BFD6-4B6AF619BD99}"/>
    <cellStyle name="20% - Énfasis3 2 4" xfId="215" xr:uid="{B1D93005-B94B-453B-A794-7CF7E7559F72}"/>
    <cellStyle name="20% - Énfasis3 2 4 2" xfId="216" xr:uid="{4DEF88D2-AF8C-45AB-8D70-B4AEEDA2100A}"/>
    <cellStyle name="20% - Énfasis3 2 4 2 2" xfId="217" xr:uid="{CF330378-F565-452C-BE10-04023A9DF361}"/>
    <cellStyle name="20% - Énfasis3 2 4 2 2 2" xfId="218" xr:uid="{7258848D-3730-4823-8465-85960BEB5315}"/>
    <cellStyle name="20% - Énfasis3 2 4 2 3" xfId="219" xr:uid="{7212F84C-0E8B-46EA-A1C1-52622642F1BE}"/>
    <cellStyle name="20% - Énfasis3 2 4 3" xfId="220" xr:uid="{ECFD1CBF-62EF-4EBE-AB8D-67E51AE96893}"/>
    <cellStyle name="20% - Énfasis3 2 4 3 2" xfId="221" xr:uid="{8644C93E-0651-4467-BF15-6C438309682C}"/>
    <cellStyle name="20% - Énfasis3 2 4 4" xfId="222" xr:uid="{D4902A4A-0771-4713-80D5-CED34DF9BE6C}"/>
    <cellStyle name="20% - Énfasis3 2 5" xfId="223" xr:uid="{4C612848-0367-475C-94F6-9C681BF126EA}"/>
    <cellStyle name="20% - Énfasis3 2 5 2" xfId="224" xr:uid="{D2F8B908-E7A3-433B-B890-9891AEC2348A}"/>
    <cellStyle name="20% - Énfasis3 2 5 2 2" xfId="225" xr:uid="{B2BC937F-B003-43C0-B2EF-93D7629206AC}"/>
    <cellStyle name="20% - Énfasis3 2 5 3" xfId="226" xr:uid="{4F326F97-6C60-485F-A4E3-33E26915A3E1}"/>
    <cellStyle name="20% - Énfasis3 2 6" xfId="227" xr:uid="{BDF6F75B-3909-4B11-8CF9-6B4644B384E1}"/>
    <cellStyle name="20% - Énfasis3 2 6 2" xfId="228" xr:uid="{3C8E30FC-77FD-4547-8B90-12DB8D0A3DF4}"/>
    <cellStyle name="20% - Énfasis3 2 7" xfId="229" xr:uid="{9855B4A6-13CC-40AA-BDF5-4C88E2633844}"/>
    <cellStyle name="20% - Énfasis3 3" xfId="230" xr:uid="{1F41F7F1-8B6B-4E8C-B03E-807077FF7BD9}"/>
    <cellStyle name="20% - Énfasis3 4" xfId="231" xr:uid="{396953A8-E1B8-44C1-9D9B-470F2F3C76A6}"/>
    <cellStyle name="20% - Énfasis3 4 2" xfId="232" xr:uid="{785D7044-F0FF-48C4-8E6A-CC136EE148D4}"/>
    <cellStyle name="20% - Énfasis3 4 2 2" xfId="233" xr:uid="{6A35B7EC-86D7-457A-994F-19F76CB4921B}"/>
    <cellStyle name="20% - Énfasis3 4 2 2 2" xfId="234" xr:uid="{9BECD0B4-49C7-49C9-BC33-8926D18591E6}"/>
    <cellStyle name="20% - Énfasis3 4 2 2 2 2" xfId="235" xr:uid="{719BCD81-5581-4D78-87A4-A1FFEC133562}"/>
    <cellStyle name="20% - Énfasis3 4 2 2 2 2 2" xfId="236" xr:uid="{D342196C-774A-4542-8D20-2849B4E714F0}"/>
    <cellStyle name="20% - Énfasis3 4 2 2 2 3" xfId="237" xr:uid="{5340579E-BE2E-4A16-BC2B-7AFBD0C35A66}"/>
    <cellStyle name="20% - Énfasis3 4 2 2 3" xfId="238" xr:uid="{B1EF3AEC-7B08-4BBB-87CC-04A1600DE81B}"/>
    <cellStyle name="20% - Énfasis3 4 2 2 3 2" xfId="239" xr:uid="{D56226DA-985B-46EE-90B2-BE06FF60893F}"/>
    <cellStyle name="20% - Énfasis3 4 2 2 4" xfId="240" xr:uid="{F30F9520-94F1-4FF8-924B-318A56735F5B}"/>
    <cellStyle name="20% - Énfasis3 4 2 3" xfId="241" xr:uid="{D2EC48A9-62E4-4217-B768-04CB8A4769EB}"/>
    <cellStyle name="20% - Énfasis3 4 2 3 2" xfId="242" xr:uid="{B6EF9B39-01CE-4C0F-9694-0A8E1815E2AF}"/>
    <cellStyle name="20% - Énfasis3 4 2 3 2 2" xfId="243" xr:uid="{C60FC057-64D0-4372-B297-AFE3BFF6EAAA}"/>
    <cellStyle name="20% - Énfasis3 4 2 3 3" xfId="244" xr:uid="{B502F91B-D31C-4D56-B7C0-9B8B6CBCEB47}"/>
    <cellStyle name="20% - Énfasis3 4 2 4" xfId="245" xr:uid="{667CF9C4-0992-47D4-AFB5-AB78492FB915}"/>
    <cellStyle name="20% - Énfasis3 4 2 4 2" xfId="246" xr:uid="{E6748FCB-AE2B-4AA5-9FC5-BD619D9C9369}"/>
    <cellStyle name="20% - Énfasis3 4 2 5" xfId="247" xr:uid="{F44106D0-C8DD-471C-87C2-951CE195DD5D}"/>
    <cellStyle name="20% - Énfasis3 4 3" xfId="248" xr:uid="{D6FB0D1B-31BF-4B59-BB86-5CF4CDD85BC1}"/>
    <cellStyle name="20% - Énfasis3 4 3 2" xfId="249" xr:uid="{BA7065FD-3811-4658-AD8E-23D3102CDCAF}"/>
    <cellStyle name="20% - Énfasis3 4 3 2 2" xfId="250" xr:uid="{7D4671E4-0275-4C6F-9C72-B0286743DE7E}"/>
    <cellStyle name="20% - Énfasis3 4 3 2 2 2" xfId="251" xr:uid="{A58A8260-B6C0-4E64-9877-B79FB2433F2A}"/>
    <cellStyle name="20% - Énfasis3 4 3 2 3" xfId="252" xr:uid="{5325E67C-D5EF-4F22-A948-E6DB523F8919}"/>
    <cellStyle name="20% - Énfasis3 4 3 3" xfId="253" xr:uid="{05F89C00-419F-4673-B91A-D9CDD1466029}"/>
    <cellStyle name="20% - Énfasis3 4 3 3 2" xfId="254" xr:uid="{E0D29DA9-A7C6-4C60-BD48-7B40293CC6C7}"/>
    <cellStyle name="20% - Énfasis3 4 3 4" xfId="255" xr:uid="{65A0B3CB-6F6A-4F2A-932D-3898181AB5D5}"/>
    <cellStyle name="20% - Énfasis3 4 4" xfId="256" xr:uid="{89E0789A-1A9B-445D-965C-78099FD0865E}"/>
    <cellStyle name="20% - Énfasis3 4 4 2" xfId="257" xr:uid="{349111A3-CC6D-4380-906A-536D18ECD6F6}"/>
    <cellStyle name="20% - Énfasis3 4 4 2 2" xfId="258" xr:uid="{F3329C9A-DA47-4610-9296-4C04783E6737}"/>
    <cellStyle name="20% - Énfasis3 4 4 3" xfId="259" xr:uid="{A23A1544-A080-4904-B58F-8E5FF784242B}"/>
    <cellStyle name="20% - Énfasis3 4 5" xfId="260" xr:uid="{D8FC24D2-0CE3-4361-8DA4-4A7203702A8C}"/>
    <cellStyle name="20% - Énfasis3 4 5 2" xfId="261" xr:uid="{C6A63CD0-51FB-47BA-9A62-D77E0DB4EB0D}"/>
    <cellStyle name="20% - Énfasis3 4 6" xfId="262" xr:uid="{A0A656AD-4F70-447A-B933-408385971D44}"/>
    <cellStyle name="20% - Énfasis3 5" xfId="263" xr:uid="{948DED55-FBD7-4644-A2A7-7972886824EB}"/>
    <cellStyle name="20% - Énfasis3 6" xfId="264" xr:uid="{FF07BED3-B728-4ABC-8FFA-5763AC596A4A}"/>
    <cellStyle name="20% - Énfasis3 7" xfId="265" xr:uid="{24151E54-291B-49F0-95EB-C5678E5C48A7}"/>
    <cellStyle name="20% - Énfasis3 8" xfId="1393" xr:uid="{46EA1546-A190-4863-8C38-EB845D3B2F27}"/>
    <cellStyle name="20% - Énfasis4" xfId="32" builtinId="42" customBuiltin="1"/>
    <cellStyle name="20% - Énfasis4 2" xfId="266" xr:uid="{381E61F4-C8E5-4C0F-A977-2965AD0E9722}"/>
    <cellStyle name="20% - Énfasis4 2 2" xfId="267" xr:uid="{51063F53-4CCF-4B99-B4B7-6B36B6BC86F0}"/>
    <cellStyle name="20% - Énfasis4 2 3" xfId="268" xr:uid="{9D5CC758-5B9C-4925-86E3-AD4A6E626593}"/>
    <cellStyle name="20% - Énfasis4 2 3 2" xfId="269" xr:uid="{9B06FA88-60EA-4BA8-B8E2-E8B839E8A578}"/>
    <cellStyle name="20% - Énfasis4 2 3 2 2" xfId="270" xr:uid="{4BA797B9-0E7F-4F47-BB7E-6B73D1118380}"/>
    <cellStyle name="20% - Énfasis4 2 3 2 2 2" xfId="271" xr:uid="{8F6CEC30-B08B-4569-8817-3FC7BD60D447}"/>
    <cellStyle name="20% - Énfasis4 2 3 2 2 2 2" xfId="272" xr:uid="{CC572685-930E-4D0B-9F0B-C44E5C9B958C}"/>
    <cellStyle name="20% - Énfasis4 2 3 2 2 3" xfId="273" xr:uid="{E2CEF102-2752-4FF3-A851-B3E860B3AC53}"/>
    <cellStyle name="20% - Énfasis4 2 3 2 3" xfId="274" xr:uid="{07048624-E469-4F6D-AF80-6A3F6431D292}"/>
    <cellStyle name="20% - Énfasis4 2 3 2 3 2" xfId="275" xr:uid="{6C9827AF-EB97-4E8D-BD10-DC1F13E53363}"/>
    <cellStyle name="20% - Énfasis4 2 3 2 4" xfId="276" xr:uid="{51B4D475-1C8F-43CF-8920-7EFEFF00DFD1}"/>
    <cellStyle name="20% - Énfasis4 2 3 3" xfId="277" xr:uid="{1C3F9E82-1F61-4F21-8632-0D26420980CF}"/>
    <cellStyle name="20% - Énfasis4 2 3 3 2" xfId="278" xr:uid="{0F6347B0-CE5D-4419-99F0-92BC46651F85}"/>
    <cellStyle name="20% - Énfasis4 2 3 3 2 2" xfId="279" xr:uid="{3670B86E-89A9-4700-9A6E-0359DCFB5CC9}"/>
    <cellStyle name="20% - Énfasis4 2 3 3 3" xfId="280" xr:uid="{7A82396E-EC0C-4E73-B5CC-6FD93B2D8DA8}"/>
    <cellStyle name="20% - Énfasis4 2 3 4" xfId="281" xr:uid="{F5C24071-2860-4AC1-996C-38A6F557BA8C}"/>
    <cellStyle name="20% - Énfasis4 2 3 4 2" xfId="282" xr:uid="{BB653869-CA4F-47CB-B5DB-1866E10661E6}"/>
    <cellStyle name="20% - Énfasis4 2 3 5" xfId="283" xr:uid="{21E102E5-25A5-45ED-A66C-B2A9E11E37C8}"/>
    <cellStyle name="20% - Énfasis4 2 4" xfId="284" xr:uid="{B19FC0E8-1DF5-49E0-AAAB-1F0D7FA575B3}"/>
    <cellStyle name="20% - Énfasis4 2 4 2" xfId="285" xr:uid="{51DB67CD-364D-4665-B6D9-9829CD788687}"/>
    <cellStyle name="20% - Énfasis4 2 4 2 2" xfId="286" xr:uid="{36616757-AEE0-41C9-865B-A96528348A4A}"/>
    <cellStyle name="20% - Énfasis4 2 4 2 2 2" xfId="287" xr:uid="{BE3AB863-422A-4846-BDA1-4B4EE169BE79}"/>
    <cellStyle name="20% - Énfasis4 2 4 2 3" xfId="288" xr:uid="{0F8FDAE8-96B9-402A-8FAE-C5B1A5CBDEBF}"/>
    <cellStyle name="20% - Énfasis4 2 4 3" xfId="289" xr:uid="{840CAD7D-697D-4E22-A201-AF75A76E7444}"/>
    <cellStyle name="20% - Énfasis4 2 4 3 2" xfId="290" xr:uid="{D61CFA42-05FE-4561-9029-E7EE95C5C7CA}"/>
    <cellStyle name="20% - Énfasis4 2 4 4" xfId="291" xr:uid="{095CBB19-3CB5-4EA7-AB38-07846951CD29}"/>
    <cellStyle name="20% - Énfasis4 2 5" xfId="292" xr:uid="{0F5A7B69-F615-49EF-9DE5-5E9452386758}"/>
    <cellStyle name="20% - Énfasis4 2 5 2" xfId="293" xr:uid="{A6BCF784-94F1-468D-AE2E-C3FC296AD626}"/>
    <cellStyle name="20% - Énfasis4 2 5 2 2" xfId="294" xr:uid="{A6CC560C-BC05-4DCC-B910-53CA64CEC887}"/>
    <cellStyle name="20% - Énfasis4 2 5 3" xfId="295" xr:uid="{132AA112-B4E8-4F70-8425-B3D75890F125}"/>
    <cellStyle name="20% - Énfasis4 2 6" xfId="296" xr:uid="{0B6C6FF7-A809-4E38-8EB9-40CED62FDFD3}"/>
    <cellStyle name="20% - Énfasis4 2 6 2" xfId="297" xr:uid="{84C4476A-E7F9-43E4-8C35-E92C51FA3179}"/>
    <cellStyle name="20% - Énfasis4 2 7" xfId="298" xr:uid="{DB833FA7-D3B6-4429-9411-C4037C194EC2}"/>
    <cellStyle name="20% - Énfasis4 3" xfId="299" xr:uid="{AD8C95FA-C254-4C9A-B354-9AE62483998C}"/>
    <cellStyle name="20% - Énfasis4 4" xfId="300" xr:uid="{7D2A19E5-B446-4368-BABE-685AFE07AD1E}"/>
    <cellStyle name="20% - Énfasis4 4 2" xfId="301" xr:uid="{6409DDCE-8FAC-47AB-B5DC-CE31735493A3}"/>
    <cellStyle name="20% - Énfasis4 4 2 2" xfId="302" xr:uid="{EFB59927-094C-41EA-9956-271A00FAA11D}"/>
    <cellStyle name="20% - Énfasis4 4 2 2 2" xfId="303" xr:uid="{F7586C3E-83EE-4148-BF52-C96A3DA0F059}"/>
    <cellStyle name="20% - Énfasis4 4 2 2 2 2" xfId="304" xr:uid="{63375D87-7FB0-4E8D-8AD7-4E1061DBE04E}"/>
    <cellStyle name="20% - Énfasis4 4 2 2 2 2 2" xfId="305" xr:uid="{83C7B3DD-1A45-4256-8307-D5D426C05D40}"/>
    <cellStyle name="20% - Énfasis4 4 2 2 2 3" xfId="306" xr:uid="{B535CF42-4C4B-44E4-B341-65E6434DF76F}"/>
    <cellStyle name="20% - Énfasis4 4 2 2 3" xfId="307" xr:uid="{17E98F76-E556-4E21-9630-D489284CF642}"/>
    <cellStyle name="20% - Énfasis4 4 2 2 3 2" xfId="308" xr:uid="{4E7B0CA7-FA84-422A-8679-9B88C465EBDE}"/>
    <cellStyle name="20% - Énfasis4 4 2 2 4" xfId="309" xr:uid="{F7BC8958-7776-409D-BEE8-48F871DA14D8}"/>
    <cellStyle name="20% - Énfasis4 4 2 3" xfId="310" xr:uid="{775DFCDB-578A-4BF3-A083-C1A1637A1410}"/>
    <cellStyle name="20% - Énfasis4 4 2 3 2" xfId="311" xr:uid="{1CBEA086-970F-4DB8-8CE2-67BC8602C07B}"/>
    <cellStyle name="20% - Énfasis4 4 2 3 2 2" xfId="312" xr:uid="{224CC7BA-C5C1-4100-A7BF-9AAA98FBAE8C}"/>
    <cellStyle name="20% - Énfasis4 4 2 3 3" xfId="313" xr:uid="{90183DBF-6CE4-4D90-8A08-ACEC1C30AEF4}"/>
    <cellStyle name="20% - Énfasis4 4 2 4" xfId="314" xr:uid="{3052EFB5-E156-4BAF-8F34-E60C999037A1}"/>
    <cellStyle name="20% - Énfasis4 4 2 4 2" xfId="315" xr:uid="{C6682299-DFC0-4522-ABF5-6419A72083E3}"/>
    <cellStyle name="20% - Énfasis4 4 2 5" xfId="316" xr:uid="{6AD35CC8-74DA-4704-9F87-3418ACD1836E}"/>
    <cellStyle name="20% - Énfasis4 4 3" xfId="317" xr:uid="{6CE1460F-8821-4434-846F-DAF8743E9B67}"/>
    <cellStyle name="20% - Énfasis4 4 3 2" xfId="318" xr:uid="{FCA8F421-63C1-4EDB-817E-08EC7ACE782C}"/>
    <cellStyle name="20% - Énfasis4 4 3 2 2" xfId="319" xr:uid="{4CE48865-AC69-4636-A3BC-7077B20CCD9E}"/>
    <cellStyle name="20% - Énfasis4 4 3 2 2 2" xfId="320" xr:uid="{8F32643B-C528-43B2-BA13-93EAE05A98DA}"/>
    <cellStyle name="20% - Énfasis4 4 3 2 3" xfId="321" xr:uid="{7FDEE3E7-D957-4511-86AC-6E27753FA35C}"/>
    <cellStyle name="20% - Énfasis4 4 3 3" xfId="322" xr:uid="{46B44C3E-4D15-4A60-B888-730621BE8478}"/>
    <cellStyle name="20% - Énfasis4 4 3 3 2" xfId="323" xr:uid="{FAA1CEF5-4C0A-4AA1-A671-0E9D28B4CB3E}"/>
    <cellStyle name="20% - Énfasis4 4 3 4" xfId="324" xr:uid="{6AADD812-2464-4130-9AD2-2A57C0527C65}"/>
    <cellStyle name="20% - Énfasis4 4 4" xfId="325" xr:uid="{0A891FB0-5947-4485-B991-97C0BA9CFEF3}"/>
    <cellStyle name="20% - Énfasis4 4 4 2" xfId="326" xr:uid="{3FE155E5-D3C8-4F20-AD24-AE651234B4C4}"/>
    <cellStyle name="20% - Énfasis4 4 4 2 2" xfId="327" xr:uid="{C42C91D9-3697-498A-B523-A92C73C9FBE7}"/>
    <cellStyle name="20% - Énfasis4 4 4 3" xfId="328" xr:uid="{2E80CDB7-CF4E-4A30-B43C-B3F6F4B5DDCC}"/>
    <cellStyle name="20% - Énfasis4 4 5" xfId="329" xr:uid="{2078400E-1328-4F85-95F8-C66300D246A0}"/>
    <cellStyle name="20% - Énfasis4 4 5 2" xfId="330" xr:uid="{67D991C1-A512-4720-8084-D4EEE356137A}"/>
    <cellStyle name="20% - Énfasis4 4 6" xfId="331" xr:uid="{3110FA76-5151-4CC6-8212-1ED0EA169C0D}"/>
    <cellStyle name="20% - Énfasis4 5" xfId="332" xr:uid="{CE0F9F1F-92E8-4092-A0E4-5F15C39D1C13}"/>
    <cellStyle name="20% - Énfasis4 6" xfId="333" xr:uid="{550578B0-1CFE-43C7-A6EF-3DA65DB76F96}"/>
    <cellStyle name="20% - Énfasis4 7" xfId="334" xr:uid="{73E2A470-7A18-468B-B069-E1913B735164}"/>
    <cellStyle name="20% - Énfasis4 8" xfId="1394" xr:uid="{2FD1690C-7C0C-4EAB-AA9F-CADFB1A59989}"/>
    <cellStyle name="20% - Énfasis5" xfId="36" builtinId="46" customBuiltin="1"/>
    <cellStyle name="20% - Énfasis5 2" xfId="335" xr:uid="{44D89339-A939-4256-8C37-D23B95781500}"/>
    <cellStyle name="20% - Énfasis5 2 2" xfId="336" xr:uid="{79F5F4FF-9412-4E31-B5FC-AE76A8A64E3B}"/>
    <cellStyle name="20% - Énfasis5 2 3" xfId="337" xr:uid="{B2303178-E678-4383-B574-FB8F202BC854}"/>
    <cellStyle name="20% - Énfasis5 2 3 2" xfId="338" xr:uid="{F5306DE2-8798-4A5D-AFD2-4A94B7086DDD}"/>
    <cellStyle name="20% - Énfasis5 2 3 2 2" xfId="339" xr:uid="{6EAE2553-4382-47D6-BA9A-BB3FD07E6598}"/>
    <cellStyle name="20% - Énfasis5 2 3 2 2 2" xfId="340" xr:uid="{258026C3-0628-462D-8208-2C37546735B3}"/>
    <cellStyle name="20% - Énfasis5 2 3 2 2 2 2" xfId="341" xr:uid="{58CEE5BB-985B-4811-8CC4-76C9A49D07BB}"/>
    <cellStyle name="20% - Énfasis5 2 3 2 2 3" xfId="342" xr:uid="{6122D102-BB92-4F7F-BAE3-3364D00DD0A8}"/>
    <cellStyle name="20% - Énfasis5 2 3 2 3" xfId="343" xr:uid="{EB0A02F5-73FF-4C08-BE9B-CB418BF5B0AB}"/>
    <cellStyle name="20% - Énfasis5 2 3 2 3 2" xfId="344" xr:uid="{EB20680A-BF87-4EF9-B908-42F3EA0C0578}"/>
    <cellStyle name="20% - Énfasis5 2 3 2 4" xfId="345" xr:uid="{9BAFEBAC-E2A3-4620-9F36-BA32BF3DF910}"/>
    <cellStyle name="20% - Énfasis5 2 3 3" xfId="346" xr:uid="{73E04F8E-1403-4DD0-A554-3E096142CC29}"/>
    <cellStyle name="20% - Énfasis5 2 3 3 2" xfId="347" xr:uid="{3B9A1488-CC8B-4515-8FA1-89340CEE14C4}"/>
    <cellStyle name="20% - Énfasis5 2 3 3 2 2" xfId="348" xr:uid="{83B42D18-FFF7-4B84-9966-C25B95538633}"/>
    <cellStyle name="20% - Énfasis5 2 3 3 3" xfId="349" xr:uid="{92BCBC03-749B-496D-BF15-DA7F126A5670}"/>
    <cellStyle name="20% - Énfasis5 2 3 4" xfId="350" xr:uid="{3092EC86-AA56-47F1-A3F0-E370B050980D}"/>
    <cellStyle name="20% - Énfasis5 2 3 4 2" xfId="351" xr:uid="{BF8A3BD7-271C-4CAA-90E2-AD17C164A8B3}"/>
    <cellStyle name="20% - Énfasis5 2 3 5" xfId="352" xr:uid="{54AFC6BF-1702-49B5-A002-5FE8D7AD8ECB}"/>
    <cellStyle name="20% - Énfasis5 2 4" xfId="353" xr:uid="{3A70CEFD-7B99-4B41-8F38-6C2774FB5EA5}"/>
    <cellStyle name="20% - Énfasis5 2 4 2" xfId="354" xr:uid="{3EBA0C73-64D0-4CDD-BC22-8804A4937AE6}"/>
    <cellStyle name="20% - Énfasis5 2 4 2 2" xfId="355" xr:uid="{6E960958-74BF-439C-9AF8-23C3BC5EE9CF}"/>
    <cellStyle name="20% - Énfasis5 2 4 2 2 2" xfId="356" xr:uid="{D6C715D2-7723-4685-8FCE-794A4BEEC1E2}"/>
    <cellStyle name="20% - Énfasis5 2 4 2 3" xfId="357" xr:uid="{520F143C-41E2-47D0-AAAC-01FFC32E99EF}"/>
    <cellStyle name="20% - Énfasis5 2 4 3" xfId="358" xr:uid="{E733F2A5-38C5-4FF0-9487-E6879DD27733}"/>
    <cellStyle name="20% - Énfasis5 2 4 3 2" xfId="359" xr:uid="{0001322A-0F46-420E-B09E-A4E31969FBC4}"/>
    <cellStyle name="20% - Énfasis5 2 4 4" xfId="360" xr:uid="{1DEA3314-C931-45FF-8A1A-74FDFCE3D1F1}"/>
    <cellStyle name="20% - Énfasis5 2 5" xfId="361" xr:uid="{D56169F3-7FD7-49CE-A61C-E04AC774306E}"/>
    <cellStyle name="20% - Énfasis5 2 5 2" xfId="362" xr:uid="{0B34B9E6-BFEB-4A69-BB4A-2F5B4A9C2B1D}"/>
    <cellStyle name="20% - Énfasis5 2 5 2 2" xfId="363" xr:uid="{05666EF4-2C0E-4FEA-A6C9-F878BDC629D8}"/>
    <cellStyle name="20% - Énfasis5 2 5 3" xfId="364" xr:uid="{79AB4128-0714-4E2D-9EF4-B0F8ED5C3337}"/>
    <cellStyle name="20% - Énfasis5 2 6" xfId="365" xr:uid="{2983FD9A-60A3-427A-B7F5-ACBABF1E94C8}"/>
    <cellStyle name="20% - Énfasis5 2 6 2" xfId="366" xr:uid="{4BBE313D-82BD-4C31-AA20-6ECC7084B4C6}"/>
    <cellStyle name="20% - Énfasis5 2 7" xfId="367" xr:uid="{34FBAEEE-7655-4A3C-B6EA-A459E0EAC98F}"/>
    <cellStyle name="20% - Énfasis5 3" xfId="368" xr:uid="{0B7E1B92-DBC3-4F1A-BC74-61FA98D38C47}"/>
    <cellStyle name="20% - Énfasis5 4" xfId="369" xr:uid="{52C3C2C5-B4B0-4B3F-8297-85ABD179658B}"/>
    <cellStyle name="20% - Énfasis5 4 2" xfId="370" xr:uid="{ACA02EB2-1FDA-4BD3-B94B-A831E5D3465D}"/>
    <cellStyle name="20% - Énfasis5 4 2 2" xfId="371" xr:uid="{2156E8F5-AFD6-4045-9E32-BA86C6EEA92B}"/>
    <cellStyle name="20% - Énfasis5 4 2 2 2" xfId="372" xr:uid="{0DF362F6-C045-46E8-9C77-0010732B0769}"/>
    <cellStyle name="20% - Énfasis5 4 2 2 2 2" xfId="373" xr:uid="{AC4D5F17-EE56-4460-B1CA-EA9B190BDBDD}"/>
    <cellStyle name="20% - Énfasis5 4 2 2 2 2 2" xfId="374" xr:uid="{D0107777-D6DD-4F8B-8247-3372898823C7}"/>
    <cellStyle name="20% - Énfasis5 4 2 2 2 3" xfId="375" xr:uid="{34A91E38-2E06-4288-9705-CDE57227F419}"/>
    <cellStyle name="20% - Énfasis5 4 2 2 3" xfId="376" xr:uid="{AE824307-F397-4046-A608-6710E7FEC870}"/>
    <cellStyle name="20% - Énfasis5 4 2 2 3 2" xfId="377" xr:uid="{98323B87-7597-4B6D-9219-935A4D7CCEF9}"/>
    <cellStyle name="20% - Énfasis5 4 2 2 4" xfId="378" xr:uid="{7DFF3083-23EA-4ABD-B398-70CBCBE4A392}"/>
    <cellStyle name="20% - Énfasis5 4 2 3" xfId="379" xr:uid="{F4113A89-F386-454D-A5E9-B43CD8C13018}"/>
    <cellStyle name="20% - Énfasis5 4 2 3 2" xfId="380" xr:uid="{2747CF70-4FA2-4611-A89B-362D4BF80692}"/>
    <cellStyle name="20% - Énfasis5 4 2 3 2 2" xfId="381" xr:uid="{C2DEED1D-9282-4A5E-8811-36E922D37506}"/>
    <cellStyle name="20% - Énfasis5 4 2 3 3" xfId="382" xr:uid="{50AAD5A4-2B8D-4CD6-A1F0-F67D7CE231B4}"/>
    <cellStyle name="20% - Énfasis5 4 2 4" xfId="383" xr:uid="{F470C644-298C-4123-B390-B93538607E54}"/>
    <cellStyle name="20% - Énfasis5 4 2 4 2" xfId="384" xr:uid="{16D1A18A-D223-4C90-8466-D7C3F835464E}"/>
    <cellStyle name="20% - Énfasis5 4 2 5" xfId="385" xr:uid="{181A45A1-4C7F-4413-A91F-68902EA8E90B}"/>
    <cellStyle name="20% - Énfasis5 4 3" xfId="386" xr:uid="{CE91BEE5-D46B-49F6-B371-A804EA98ABC2}"/>
    <cellStyle name="20% - Énfasis5 4 3 2" xfId="387" xr:uid="{15F6730F-31D8-499F-82C4-455ADFEFC033}"/>
    <cellStyle name="20% - Énfasis5 4 3 2 2" xfId="388" xr:uid="{5EFD1FBD-015B-4155-830E-4938DB631D86}"/>
    <cellStyle name="20% - Énfasis5 4 3 2 2 2" xfId="389" xr:uid="{AEBABB9E-B93D-4E85-A510-30AAE471AE33}"/>
    <cellStyle name="20% - Énfasis5 4 3 2 3" xfId="390" xr:uid="{24521F81-676F-48AD-8065-C875CE72D090}"/>
    <cellStyle name="20% - Énfasis5 4 3 3" xfId="391" xr:uid="{E7E8F146-D67F-4634-9F32-AF125FFA1131}"/>
    <cellStyle name="20% - Énfasis5 4 3 3 2" xfId="392" xr:uid="{5558465F-B6C4-40B8-BD31-04EB1CD031E4}"/>
    <cellStyle name="20% - Énfasis5 4 3 4" xfId="393" xr:uid="{511CBF0C-ABC4-4DBF-832E-8DD78AE5EA7C}"/>
    <cellStyle name="20% - Énfasis5 4 4" xfId="394" xr:uid="{F6BA9724-15F0-4657-8E89-742DBECA8695}"/>
    <cellStyle name="20% - Énfasis5 4 4 2" xfId="395" xr:uid="{20D84098-6D47-461F-A953-D69993782C64}"/>
    <cellStyle name="20% - Énfasis5 4 4 2 2" xfId="396" xr:uid="{B7E8FC98-1E25-4B13-9D33-C0B62DC4C219}"/>
    <cellStyle name="20% - Énfasis5 4 4 3" xfId="397" xr:uid="{731FC560-7EF8-4533-A3A5-629C719B2FF9}"/>
    <cellStyle name="20% - Énfasis5 4 5" xfId="398" xr:uid="{C6A95F99-D5EF-4E7A-A8BF-1713DA9044A6}"/>
    <cellStyle name="20% - Énfasis5 4 5 2" xfId="399" xr:uid="{6AD215E3-A064-4909-9722-EDFBD5042753}"/>
    <cellStyle name="20% - Énfasis5 4 6" xfId="400" xr:uid="{62633B22-3B65-40CB-AADC-D4B27755B046}"/>
    <cellStyle name="20% - Énfasis5 5" xfId="401" xr:uid="{EFF609A5-FDB7-46AD-9AC2-61590B0F9643}"/>
    <cellStyle name="20% - Énfasis5 6" xfId="402" xr:uid="{D6026BC8-1A44-468D-8D85-75C619963B0E}"/>
    <cellStyle name="20% - Énfasis5 7" xfId="403" xr:uid="{3D9D9DEC-91A3-4B15-A1C2-0BAD6EDB5987}"/>
    <cellStyle name="20% - Énfasis5 8" xfId="1395" xr:uid="{EFDBDAF3-C37C-436F-A326-51BD4A0CD973}"/>
    <cellStyle name="20% - Énfasis6" xfId="40" builtinId="50" customBuiltin="1"/>
    <cellStyle name="20% - Énfasis6 2" xfId="404" xr:uid="{F88126B4-0200-4012-AD89-1D331087514C}"/>
    <cellStyle name="20% - Énfasis6 2 2" xfId="405" xr:uid="{14AF189A-B33F-4ECB-B716-119F66151180}"/>
    <cellStyle name="20% - Énfasis6 2 3" xfId="406" xr:uid="{C2689B18-A34A-420B-9F9D-4C792727EE79}"/>
    <cellStyle name="20% - Énfasis6 2 3 2" xfId="407" xr:uid="{E6735FFD-A367-49D6-926A-4690778500C1}"/>
    <cellStyle name="20% - Énfasis6 2 3 2 2" xfId="408" xr:uid="{40DE4F0E-408E-4CB5-8F82-CD6469360736}"/>
    <cellStyle name="20% - Énfasis6 2 3 2 2 2" xfId="409" xr:uid="{B1965598-B652-4677-B4F0-BCB735EEF908}"/>
    <cellStyle name="20% - Énfasis6 2 3 2 2 2 2" xfId="410" xr:uid="{101DEC40-5773-4A5A-80DA-982A38B4B192}"/>
    <cellStyle name="20% - Énfasis6 2 3 2 2 3" xfId="411" xr:uid="{727056A4-FFB5-4E97-AC7A-DC11D8D2E9DF}"/>
    <cellStyle name="20% - Énfasis6 2 3 2 3" xfId="412" xr:uid="{5042998C-8369-4C21-B474-32C792FB92A7}"/>
    <cellStyle name="20% - Énfasis6 2 3 2 3 2" xfId="413" xr:uid="{B392AE34-D6D7-40CD-ACB3-66A3698FED02}"/>
    <cellStyle name="20% - Énfasis6 2 3 2 4" xfId="414" xr:uid="{5417873A-52C5-4D9C-8B6C-960379B62751}"/>
    <cellStyle name="20% - Énfasis6 2 3 3" xfId="415" xr:uid="{80F28F12-67A1-4779-B3EA-ABC1E4458759}"/>
    <cellStyle name="20% - Énfasis6 2 3 3 2" xfId="416" xr:uid="{F337C91A-2BB2-4589-9B43-D7180A14A4B2}"/>
    <cellStyle name="20% - Énfasis6 2 3 3 2 2" xfId="417" xr:uid="{493A4970-7073-4AB5-A0D7-45B0FB6925C0}"/>
    <cellStyle name="20% - Énfasis6 2 3 3 3" xfId="418" xr:uid="{50598060-C0D3-4841-9F92-CCB5CA2E2A46}"/>
    <cellStyle name="20% - Énfasis6 2 3 4" xfId="419" xr:uid="{498AEF4F-83A5-463F-9A8D-C0DF8BE0F31C}"/>
    <cellStyle name="20% - Énfasis6 2 3 4 2" xfId="420" xr:uid="{D92A323B-C10F-4C52-ABA6-364FEBC215EB}"/>
    <cellStyle name="20% - Énfasis6 2 3 5" xfId="421" xr:uid="{3702F3C4-E547-48B5-B549-9B151CF3B938}"/>
    <cellStyle name="20% - Énfasis6 2 4" xfId="422" xr:uid="{FE737C5F-EAE2-4591-A3B7-763B92C2F0CD}"/>
    <cellStyle name="20% - Énfasis6 2 4 2" xfId="423" xr:uid="{384E7C10-28A8-4150-BCA2-A66C66C8600A}"/>
    <cellStyle name="20% - Énfasis6 2 4 2 2" xfId="424" xr:uid="{6C80C4B2-79FC-404E-A87C-33B5A88987D2}"/>
    <cellStyle name="20% - Énfasis6 2 4 2 2 2" xfId="425" xr:uid="{83386266-5B5A-468C-A7AE-FB60418A66BE}"/>
    <cellStyle name="20% - Énfasis6 2 4 2 3" xfId="426" xr:uid="{34142649-D209-41B8-9AF5-523AB546F57D}"/>
    <cellStyle name="20% - Énfasis6 2 4 3" xfId="427" xr:uid="{875559CF-83BF-410A-987B-7FC3C7CA1813}"/>
    <cellStyle name="20% - Énfasis6 2 4 3 2" xfId="428" xr:uid="{A2A4E207-0F87-47BE-B31E-EA160CAB76A2}"/>
    <cellStyle name="20% - Énfasis6 2 4 4" xfId="429" xr:uid="{5D54DFE0-D7D6-4A9E-80ED-3FBBEC230C73}"/>
    <cellStyle name="20% - Énfasis6 2 5" xfId="430" xr:uid="{9DF4A067-D9C1-4535-B598-1AD07DFBA843}"/>
    <cellStyle name="20% - Énfasis6 2 5 2" xfId="431" xr:uid="{A97489EA-AE28-492E-9ED9-6E2EE665C4B6}"/>
    <cellStyle name="20% - Énfasis6 2 5 2 2" xfId="432" xr:uid="{F6290AAF-AF9B-4B92-AE21-034996D5983F}"/>
    <cellStyle name="20% - Énfasis6 2 5 3" xfId="433" xr:uid="{252F601F-61B4-4D3A-93CD-678FB5A20B52}"/>
    <cellStyle name="20% - Énfasis6 2 6" xfId="434" xr:uid="{9D4BBF23-7952-4C9C-B5AD-F75FFE7CEF7F}"/>
    <cellStyle name="20% - Énfasis6 2 6 2" xfId="435" xr:uid="{BE7C9D5F-B216-4F94-BE87-97C57E7DA88A}"/>
    <cellStyle name="20% - Énfasis6 2 7" xfId="436" xr:uid="{FD324C48-CDE5-48CB-9053-333828911B30}"/>
    <cellStyle name="20% - Énfasis6 3" xfId="437" xr:uid="{9AC5DC40-221E-42BE-BC3A-B596482A301F}"/>
    <cellStyle name="20% - Énfasis6 4" xfId="438" xr:uid="{B2CF97EE-56EB-49EE-BDE7-F50C53CD0E9C}"/>
    <cellStyle name="20% - Énfasis6 4 2" xfId="439" xr:uid="{652D6C20-4EAF-4C6A-A21B-85F18FA8B414}"/>
    <cellStyle name="20% - Énfasis6 4 2 2" xfId="440" xr:uid="{6C7B9166-E828-4577-AE5A-EBAD981727BB}"/>
    <cellStyle name="20% - Énfasis6 4 2 2 2" xfId="441" xr:uid="{E5A78DAE-C163-4D79-92D2-234CB8178852}"/>
    <cellStyle name="20% - Énfasis6 4 2 2 2 2" xfId="442" xr:uid="{B2590E9E-EAF6-483D-A964-4E911FF41ED3}"/>
    <cellStyle name="20% - Énfasis6 4 2 2 2 2 2" xfId="443" xr:uid="{70BD6F8F-BB99-45C5-8220-F1483FC05567}"/>
    <cellStyle name="20% - Énfasis6 4 2 2 2 3" xfId="444" xr:uid="{AF8730FC-9868-4E18-9E6F-8BC5755CA1DB}"/>
    <cellStyle name="20% - Énfasis6 4 2 2 3" xfId="445" xr:uid="{0D2AF418-768A-4C6B-A5E6-D572430FF648}"/>
    <cellStyle name="20% - Énfasis6 4 2 2 3 2" xfId="446" xr:uid="{D8277B3F-8EDB-4DB7-A60F-738D14E123DF}"/>
    <cellStyle name="20% - Énfasis6 4 2 2 4" xfId="447" xr:uid="{4A0D0F27-1ED2-40F4-9E02-2A9795D93D29}"/>
    <cellStyle name="20% - Énfasis6 4 2 3" xfId="448" xr:uid="{92E0BA27-B7EF-41D2-964F-A424750B75BD}"/>
    <cellStyle name="20% - Énfasis6 4 2 3 2" xfId="449" xr:uid="{C9ADB895-F072-4B40-AAA3-039308A23272}"/>
    <cellStyle name="20% - Énfasis6 4 2 3 2 2" xfId="450" xr:uid="{54B59B87-72FC-417B-97B3-F8ECBC4A5D34}"/>
    <cellStyle name="20% - Énfasis6 4 2 3 3" xfId="451" xr:uid="{7F37A1F0-5A28-4443-837E-19BC432B408E}"/>
    <cellStyle name="20% - Énfasis6 4 2 4" xfId="452" xr:uid="{FB4B9C79-060C-40D6-9424-32CC2AC8D0B6}"/>
    <cellStyle name="20% - Énfasis6 4 2 4 2" xfId="453" xr:uid="{998DC68A-4CCF-4C27-8E1B-D0158098FCCD}"/>
    <cellStyle name="20% - Énfasis6 4 2 5" xfId="454" xr:uid="{2F69243B-DD7E-4E95-8B44-23A9552A5FBA}"/>
    <cellStyle name="20% - Énfasis6 4 3" xfId="455" xr:uid="{9CE9561A-E28F-4307-BAD4-77932CD45AA5}"/>
    <cellStyle name="20% - Énfasis6 4 3 2" xfId="456" xr:uid="{1072CE73-95AF-4B0E-8663-9977DCF84195}"/>
    <cellStyle name="20% - Énfasis6 4 3 2 2" xfId="457" xr:uid="{0704B334-1240-4F0F-8914-24D82CAE444D}"/>
    <cellStyle name="20% - Énfasis6 4 3 2 2 2" xfId="458" xr:uid="{D103D7C4-293C-4F53-A1DF-7FD8EE65794F}"/>
    <cellStyle name="20% - Énfasis6 4 3 2 3" xfId="459" xr:uid="{CC73BCD6-4D19-4503-8E78-8440F75CC695}"/>
    <cellStyle name="20% - Énfasis6 4 3 3" xfId="460" xr:uid="{A058E4B2-F3BA-44EE-AB1B-EF822751579A}"/>
    <cellStyle name="20% - Énfasis6 4 3 3 2" xfId="461" xr:uid="{761D1031-A809-4748-B0C0-C4A813A9362B}"/>
    <cellStyle name="20% - Énfasis6 4 3 4" xfId="462" xr:uid="{FBD8A609-4B9D-4792-8EF9-871CA830C2F9}"/>
    <cellStyle name="20% - Énfasis6 4 4" xfId="463" xr:uid="{0D4F8A5C-1F2B-4288-9FCE-4563BEF01604}"/>
    <cellStyle name="20% - Énfasis6 4 4 2" xfId="464" xr:uid="{BBD66A6A-E941-4EA4-88BB-A5D6C791D528}"/>
    <cellStyle name="20% - Énfasis6 4 4 2 2" xfId="465" xr:uid="{57B70091-AA72-41E0-9C64-6CFA5B337A5A}"/>
    <cellStyle name="20% - Énfasis6 4 4 3" xfId="466" xr:uid="{20E2810E-E30A-4B79-AB9E-F47E78AC1578}"/>
    <cellStyle name="20% - Énfasis6 4 5" xfId="467" xr:uid="{6B157CB2-8263-4F64-B791-6659F9E0E810}"/>
    <cellStyle name="20% - Énfasis6 4 5 2" xfId="468" xr:uid="{12DBC029-80D2-414E-9857-A06B4283F965}"/>
    <cellStyle name="20% - Énfasis6 4 6" xfId="469" xr:uid="{F3D81696-2E54-4599-83C7-55043EFFBD54}"/>
    <cellStyle name="20% - Énfasis6 5" xfId="470" xr:uid="{DA7500F4-3E9C-45B4-B4DE-E3472A2971CF}"/>
    <cellStyle name="20% - Énfasis6 6" xfId="471" xr:uid="{C4175C23-9EA2-4DA2-8896-59F0C618EDC9}"/>
    <cellStyle name="20% - Énfasis6 7" xfId="472" xr:uid="{754863DB-6340-45D3-940E-320850E822CA}"/>
    <cellStyle name="20% - Énfasis6 8" xfId="1396" xr:uid="{528187EC-679C-4D98-B790-142040CD337F}"/>
    <cellStyle name="40% - Énfasis1" xfId="21" builtinId="31" customBuiltin="1"/>
    <cellStyle name="40% - Énfasis1 2" xfId="473" xr:uid="{D1EC44F8-6433-40C2-B95B-4B5B0864FDAF}"/>
    <cellStyle name="40% - Énfasis1 2 2" xfId="474" xr:uid="{5ABD878D-B9BD-4951-A581-AE2675195DAE}"/>
    <cellStyle name="40% - Énfasis1 2 3" xfId="475" xr:uid="{B8EC325E-E168-4E82-8A88-BABC47626F81}"/>
    <cellStyle name="40% - Énfasis1 2 3 2" xfId="476" xr:uid="{D71D1095-65B9-4412-9C16-CC69D43971D9}"/>
    <cellStyle name="40% - Énfasis1 2 3 2 2" xfId="477" xr:uid="{6C0F457C-70EA-4DBD-885E-ED2920EB6074}"/>
    <cellStyle name="40% - Énfasis1 2 3 2 2 2" xfId="478" xr:uid="{3DE8F422-C0CA-4402-A021-878ECA940BA1}"/>
    <cellStyle name="40% - Énfasis1 2 3 2 2 2 2" xfId="479" xr:uid="{DD25301C-BE5A-4B78-8BC3-162B9F438FCD}"/>
    <cellStyle name="40% - Énfasis1 2 3 2 2 3" xfId="480" xr:uid="{A609F85C-0ABD-471C-BB21-5AC5C77688AD}"/>
    <cellStyle name="40% - Énfasis1 2 3 2 3" xfId="481" xr:uid="{791925FD-4A6A-4609-B80A-98029531742E}"/>
    <cellStyle name="40% - Énfasis1 2 3 2 3 2" xfId="482" xr:uid="{E57A6D55-0020-40F4-9CEE-1B670F44E964}"/>
    <cellStyle name="40% - Énfasis1 2 3 2 4" xfId="483" xr:uid="{448AD4AC-0B15-4E2B-8697-3E8531388B72}"/>
    <cellStyle name="40% - Énfasis1 2 3 3" xfId="484" xr:uid="{2DEB1A0B-C810-460C-90C6-BB0443318814}"/>
    <cellStyle name="40% - Énfasis1 2 3 3 2" xfId="485" xr:uid="{7D82622D-67A1-4315-9E36-4923CAAE10F5}"/>
    <cellStyle name="40% - Énfasis1 2 3 3 2 2" xfId="486" xr:uid="{16EEE4E0-9ECB-4E66-8371-280BDE39D8F6}"/>
    <cellStyle name="40% - Énfasis1 2 3 3 3" xfId="487" xr:uid="{44ADCC89-B633-4263-BE0C-30A52F341BFF}"/>
    <cellStyle name="40% - Énfasis1 2 3 4" xfId="488" xr:uid="{51F01C04-12D2-4BBC-98C1-22C74F538B3F}"/>
    <cellStyle name="40% - Énfasis1 2 3 4 2" xfId="489" xr:uid="{563530A2-15A2-44B8-81AE-5EA1B601F02C}"/>
    <cellStyle name="40% - Énfasis1 2 3 5" xfId="490" xr:uid="{13214E0C-762E-4405-9DA0-195BF2D680C7}"/>
    <cellStyle name="40% - Énfasis1 2 4" xfId="491" xr:uid="{9E956E0A-2A93-45F2-97CA-B1C64865CCFA}"/>
    <cellStyle name="40% - Énfasis1 2 4 2" xfId="492" xr:uid="{E2DE43B6-E086-438D-A9D3-15BC2A002785}"/>
    <cellStyle name="40% - Énfasis1 2 4 2 2" xfId="493" xr:uid="{38C036B0-AFD3-4C8A-8300-606DE302C6FA}"/>
    <cellStyle name="40% - Énfasis1 2 4 2 2 2" xfId="494" xr:uid="{27B8DBFF-CDB0-4537-872E-7D6FF8DFF8BE}"/>
    <cellStyle name="40% - Énfasis1 2 4 2 3" xfId="495" xr:uid="{1BDA9258-CDAB-4ACD-A807-C3CB54147BCB}"/>
    <cellStyle name="40% - Énfasis1 2 4 3" xfId="496" xr:uid="{1A456340-9208-49F6-B1CE-1FF442411215}"/>
    <cellStyle name="40% - Énfasis1 2 4 3 2" xfId="497" xr:uid="{0B2C08B2-AD0A-4C20-8FFF-7E2035CC7920}"/>
    <cellStyle name="40% - Énfasis1 2 4 4" xfId="498" xr:uid="{5C3C747C-BB7D-4CAB-B40E-748DCCD6826A}"/>
    <cellStyle name="40% - Énfasis1 2 5" xfId="499" xr:uid="{58E0D9D0-2F92-4BFC-9EF5-5A50550EE399}"/>
    <cellStyle name="40% - Énfasis1 2 5 2" xfId="500" xr:uid="{F24C286A-E9A6-4D59-A06F-5AC5DAF70668}"/>
    <cellStyle name="40% - Énfasis1 2 5 2 2" xfId="501" xr:uid="{E58FD0F2-23B0-4640-883B-08EE2A98F4E1}"/>
    <cellStyle name="40% - Énfasis1 2 5 3" xfId="502" xr:uid="{F89C3014-03B2-4721-80B6-9EB996EC3506}"/>
    <cellStyle name="40% - Énfasis1 2 6" xfId="503" xr:uid="{AC0332B1-AC2A-4D2D-BAC5-650F90CD1B17}"/>
    <cellStyle name="40% - Énfasis1 2 6 2" xfId="504" xr:uid="{117E6B05-3148-4817-B384-FA1B30284C2D}"/>
    <cellStyle name="40% - Énfasis1 2 7" xfId="505" xr:uid="{97F9DCA6-035C-4B56-BD33-613AEA596BAE}"/>
    <cellStyle name="40% - Énfasis1 3" xfId="506" xr:uid="{BF018B4E-2E5D-40CC-B927-737FF89A0B47}"/>
    <cellStyle name="40% - Énfasis1 4" xfId="507" xr:uid="{5BC4AF93-A79C-4F4F-9976-15E10524851F}"/>
    <cellStyle name="40% - Énfasis1 4 2" xfId="508" xr:uid="{FB0B14BA-C602-4F68-BC03-EDB86D17CD7D}"/>
    <cellStyle name="40% - Énfasis1 4 2 2" xfId="509" xr:uid="{FEBB9D2B-B7B1-478F-A93E-D95313F4DF64}"/>
    <cellStyle name="40% - Énfasis1 4 2 2 2" xfId="510" xr:uid="{C2B185AE-30EB-41A8-BF6D-56BB6B7A30B6}"/>
    <cellStyle name="40% - Énfasis1 4 2 2 2 2" xfId="511" xr:uid="{48629D2F-23EB-413F-8C0F-0ED5B7A31931}"/>
    <cellStyle name="40% - Énfasis1 4 2 2 2 2 2" xfId="512" xr:uid="{E26E1DFD-6480-4BE7-A93A-B98471D6C7FA}"/>
    <cellStyle name="40% - Énfasis1 4 2 2 2 3" xfId="513" xr:uid="{A20E1CB6-D8C8-43A0-8F8D-6E6E13C043E9}"/>
    <cellStyle name="40% - Énfasis1 4 2 2 3" xfId="514" xr:uid="{E780CC07-53EB-4D83-9FF0-B04AC4DBB64F}"/>
    <cellStyle name="40% - Énfasis1 4 2 2 3 2" xfId="515" xr:uid="{F8F7D3D6-E123-4202-97B8-629AAA708318}"/>
    <cellStyle name="40% - Énfasis1 4 2 2 4" xfId="516" xr:uid="{C7A2786F-813F-4D9D-B4C2-3B3C3914B2CF}"/>
    <cellStyle name="40% - Énfasis1 4 2 3" xfId="517" xr:uid="{696A2488-E1BF-4A47-9A4A-4B655AAA5DC2}"/>
    <cellStyle name="40% - Énfasis1 4 2 3 2" xfId="518" xr:uid="{8B249D9D-15DE-4EFF-B6D8-D5CE5FB017B6}"/>
    <cellStyle name="40% - Énfasis1 4 2 3 2 2" xfId="519" xr:uid="{07CA776D-CA44-445F-8CE0-CD89EE918DC9}"/>
    <cellStyle name="40% - Énfasis1 4 2 3 3" xfId="520" xr:uid="{8C2BC1EA-4537-421A-BC91-4C892FABFBE0}"/>
    <cellStyle name="40% - Énfasis1 4 2 4" xfId="521" xr:uid="{ACC87A12-309B-46AA-ABCE-DE575B2F8576}"/>
    <cellStyle name="40% - Énfasis1 4 2 4 2" xfId="522" xr:uid="{BCE77FF8-3D5D-48F4-8BAD-36696FA0F451}"/>
    <cellStyle name="40% - Énfasis1 4 2 5" xfId="523" xr:uid="{8EFC5BD6-4AFA-41B7-BC22-EC92740A4C1F}"/>
    <cellStyle name="40% - Énfasis1 4 3" xfId="524" xr:uid="{D6A2D2A1-09B5-4AF5-A3BC-B6944A626AC1}"/>
    <cellStyle name="40% - Énfasis1 4 3 2" xfId="525" xr:uid="{60400BA9-CA77-4F5C-AE03-DED6D68D2358}"/>
    <cellStyle name="40% - Énfasis1 4 3 2 2" xfId="526" xr:uid="{6DE7CDB7-1F6B-437E-8A69-7877AEFD1CBD}"/>
    <cellStyle name="40% - Énfasis1 4 3 2 2 2" xfId="527" xr:uid="{4EABF7A4-D00E-463F-8606-81E8F155B4D3}"/>
    <cellStyle name="40% - Énfasis1 4 3 2 3" xfId="528" xr:uid="{D03D14D4-5D28-41F5-AD4B-1D324C8CA290}"/>
    <cellStyle name="40% - Énfasis1 4 3 3" xfId="529" xr:uid="{8A70C41E-2D59-4C93-B706-5D0FAD4A269B}"/>
    <cellStyle name="40% - Énfasis1 4 3 3 2" xfId="530" xr:uid="{A0E153D7-1266-4CEB-B8C5-2321C6C15699}"/>
    <cellStyle name="40% - Énfasis1 4 3 4" xfId="531" xr:uid="{8251B269-9F6B-47FC-9EBD-660C7509574B}"/>
    <cellStyle name="40% - Énfasis1 4 4" xfId="532" xr:uid="{46808D18-BA65-4E2A-9D27-781A960D60AA}"/>
    <cellStyle name="40% - Énfasis1 4 4 2" xfId="533" xr:uid="{85472E90-88C5-441F-B809-D7DF88C8028F}"/>
    <cellStyle name="40% - Énfasis1 4 4 2 2" xfId="534" xr:uid="{5977EDB4-4418-46E4-88E2-10DBCE9F0A51}"/>
    <cellStyle name="40% - Énfasis1 4 4 3" xfId="535" xr:uid="{759FFE84-CCC7-466B-B36A-D6E7ED279304}"/>
    <cellStyle name="40% - Énfasis1 4 5" xfId="536" xr:uid="{747AAE8F-176B-4F1B-BB27-05D7EF659E59}"/>
    <cellStyle name="40% - Énfasis1 4 5 2" xfId="537" xr:uid="{0A71557E-1135-4C1D-BB8F-CB7D0BB93056}"/>
    <cellStyle name="40% - Énfasis1 4 6" xfId="538" xr:uid="{A985ACB8-891B-4954-A5ED-2CF22B3AF17B}"/>
    <cellStyle name="40% - Énfasis1 5" xfId="539" xr:uid="{44E84D5F-DFF9-4797-90DF-FF9A1682AD71}"/>
    <cellStyle name="40% - Énfasis1 6" xfId="540" xr:uid="{AD8B3575-E11F-457A-9DE5-5399F6CF0CA8}"/>
    <cellStyle name="40% - Énfasis1 7" xfId="541" xr:uid="{0B110EED-89CC-41B2-9C74-3083777E9013}"/>
    <cellStyle name="40% - Énfasis1 8" xfId="1397" xr:uid="{C8264C97-02EB-4405-B9C5-07503E77B438}"/>
    <cellStyle name="40% - Énfasis2" xfId="25" builtinId="35" customBuiltin="1"/>
    <cellStyle name="40% - Énfasis2 2" xfId="542" xr:uid="{1B0B1AB5-4B9B-4828-84D8-70D83D040862}"/>
    <cellStyle name="40% - Énfasis2 2 2" xfId="543" xr:uid="{FA6FFEA1-5642-4E46-A59E-6A9E50F62CBD}"/>
    <cellStyle name="40% - Énfasis2 2 3" xfId="544" xr:uid="{10BA5012-7373-4014-A415-CA654BB9D4ED}"/>
    <cellStyle name="40% - Énfasis2 2 3 2" xfId="545" xr:uid="{9F253C30-A6ED-46CA-A5E0-F564E817BB83}"/>
    <cellStyle name="40% - Énfasis2 2 3 2 2" xfId="546" xr:uid="{CEEC34D8-A878-45F3-B41E-488455F813F7}"/>
    <cellStyle name="40% - Énfasis2 2 3 2 2 2" xfId="547" xr:uid="{F0B45004-5CD3-4246-8796-D66AF744C12D}"/>
    <cellStyle name="40% - Énfasis2 2 3 2 2 2 2" xfId="548" xr:uid="{A540E25E-4B64-4944-869A-D575D5BCF33E}"/>
    <cellStyle name="40% - Énfasis2 2 3 2 2 3" xfId="549" xr:uid="{C05E9340-4DC9-42FF-91DF-4E75431BAC23}"/>
    <cellStyle name="40% - Énfasis2 2 3 2 3" xfId="550" xr:uid="{BE0F2C54-F744-4E7A-AB6F-66F005A913E1}"/>
    <cellStyle name="40% - Énfasis2 2 3 2 3 2" xfId="551" xr:uid="{D628E4F6-AAB3-4631-B860-14A35338A5FA}"/>
    <cellStyle name="40% - Énfasis2 2 3 2 4" xfId="552" xr:uid="{3582851A-B3BE-421A-BBDB-883071EC5D6B}"/>
    <cellStyle name="40% - Énfasis2 2 3 3" xfId="553" xr:uid="{669095C1-E6E2-44E9-B98F-B8ADADEB12F5}"/>
    <cellStyle name="40% - Énfasis2 2 3 3 2" xfId="554" xr:uid="{5F2ACAA5-E461-4706-913B-83C3B4B5140A}"/>
    <cellStyle name="40% - Énfasis2 2 3 3 2 2" xfId="555" xr:uid="{997A249E-A5A9-4A4C-BB53-AF374EF6FDB7}"/>
    <cellStyle name="40% - Énfasis2 2 3 3 3" xfId="556" xr:uid="{F4B29B5E-A63F-4CE8-824C-96DF9174A55E}"/>
    <cellStyle name="40% - Énfasis2 2 3 4" xfId="557" xr:uid="{4FA2E714-FF04-449E-AF4C-ACC7840DA2D6}"/>
    <cellStyle name="40% - Énfasis2 2 3 4 2" xfId="558" xr:uid="{8D40EA44-0CF9-4EEC-BE01-1828518C24BF}"/>
    <cellStyle name="40% - Énfasis2 2 3 5" xfId="559" xr:uid="{60000126-480F-404C-ADEA-1D8309490554}"/>
    <cellStyle name="40% - Énfasis2 2 4" xfId="560" xr:uid="{2F1BFBAD-1023-4B70-BEA1-7E662A8A33AA}"/>
    <cellStyle name="40% - Énfasis2 2 4 2" xfId="561" xr:uid="{437357D2-1A0A-4272-89A2-C8650E2FAF96}"/>
    <cellStyle name="40% - Énfasis2 2 4 2 2" xfId="562" xr:uid="{72EE0DBB-02A2-4F44-99E9-D9B18A9D0E68}"/>
    <cellStyle name="40% - Énfasis2 2 4 2 2 2" xfId="563" xr:uid="{502FFDFA-3D03-44E3-B0FD-F56697CCD892}"/>
    <cellStyle name="40% - Énfasis2 2 4 2 3" xfId="564" xr:uid="{B22A5FAA-5111-4C81-AD58-17CBD2C3F5B4}"/>
    <cellStyle name="40% - Énfasis2 2 4 3" xfId="565" xr:uid="{EB067DC2-8300-41BF-923F-F3266F3F5E84}"/>
    <cellStyle name="40% - Énfasis2 2 4 3 2" xfId="566" xr:uid="{D4E99867-ED0F-4561-A1DD-30DC5BB61845}"/>
    <cellStyle name="40% - Énfasis2 2 4 4" xfId="567" xr:uid="{015322C5-2F1F-4E3A-B1B6-DBF6A28461FE}"/>
    <cellStyle name="40% - Énfasis2 2 5" xfId="568" xr:uid="{F8E34E49-099D-49C9-9C92-687C0E5E029D}"/>
    <cellStyle name="40% - Énfasis2 2 5 2" xfId="569" xr:uid="{4EECBC6A-31C9-4DC9-9DEE-0BD5F27AD2A7}"/>
    <cellStyle name="40% - Énfasis2 2 5 2 2" xfId="570" xr:uid="{CC588844-D00A-4C59-A233-723343CC3168}"/>
    <cellStyle name="40% - Énfasis2 2 5 3" xfId="571" xr:uid="{0C8EB74C-378A-4D30-ADF5-56C3865ECB0D}"/>
    <cellStyle name="40% - Énfasis2 2 6" xfId="572" xr:uid="{49E0E4A2-C9BF-43D8-891D-E8E513662872}"/>
    <cellStyle name="40% - Énfasis2 2 6 2" xfId="573" xr:uid="{9D200EF8-63EE-4E32-A413-72D20F767A9E}"/>
    <cellStyle name="40% - Énfasis2 2 7" xfId="574" xr:uid="{AD8590BF-8412-4CCC-958E-E6561B286C6E}"/>
    <cellStyle name="40% - Énfasis2 3" xfId="575" xr:uid="{2DF021C2-5835-4A71-8A00-86BA4444F70E}"/>
    <cellStyle name="40% - Énfasis2 4" xfId="576" xr:uid="{F701DCFC-49C7-4A02-B275-7883A8CECFB2}"/>
    <cellStyle name="40% - Énfasis2 4 2" xfId="577" xr:uid="{3382AD40-FA29-4B9C-9113-587DC2D5DEE5}"/>
    <cellStyle name="40% - Énfasis2 4 2 2" xfId="578" xr:uid="{973DB4CE-A63F-4726-8737-3DC38342F605}"/>
    <cellStyle name="40% - Énfasis2 4 2 2 2" xfId="579" xr:uid="{A2B64C93-CE99-4B9C-A3F5-71905752974F}"/>
    <cellStyle name="40% - Énfasis2 4 2 2 2 2" xfId="580" xr:uid="{27F8DB18-347D-4500-A6FB-5B774EF0D374}"/>
    <cellStyle name="40% - Énfasis2 4 2 2 2 2 2" xfId="581" xr:uid="{C3750D71-AEC9-400B-83F9-3B17D237E872}"/>
    <cellStyle name="40% - Énfasis2 4 2 2 2 3" xfId="582" xr:uid="{3D6920B4-43FA-4434-9196-20691BB9DD7D}"/>
    <cellStyle name="40% - Énfasis2 4 2 2 3" xfId="583" xr:uid="{C6E74C47-9419-46F9-8F22-D84BBEBCFE56}"/>
    <cellStyle name="40% - Énfasis2 4 2 2 3 2" xfId="584" xr:uid="{D04E827E-14EB-43CD-96C3-5AFFC69CAC2E}"/>
    <cellStyle name="40% - Énfasis2 4 2 2 4" xfId="585" xr:uid="{3104DF63-4093-4D8E-9C36-C3934683EDEB}"/>
    <cellStyle name="40% - Énfasis2 4 2 3" xfId="586" xr:uid="{CF575D47-470A-4B7D-8CEC-980036BF26A4}"/>
    <cellStyle name="40% - Énfasis2 4 2 3 2" xfId="587" xr:uid="{7AF6F1E4-3681-4DF0-9B1E-4DD19A6112D0}"/>
    <cellStyle name="40% - Énfasis2 4 2 3 2 2" xfId="588" xr:uid="{C9C12327-3AB7-42BC-A427-C9528BB677D6}"/>
    <cellStyle name="40% - Énfasis2 4 2 3 3" xfId="589" xr:uid="{17F9CDE4-EE8A-4042-B654-B7E0AB5EF33F}"/>
    <cellStyle name="40% - Énfasis2 4 2 4" xfId="590" xr:uid="{F9A54CDA-2F4A-40F1-84DF-47D021689396}"/>
    <cellStyle name="40% - Énfasis2 4 2 4 2" xfId="591" xr:uid="{168CA1AD-89D8-42A1-A453-83DF52B3B06E}"/>
    <cellStyle name="40% - Énfasis2 4 2 5" xfId="592" xr:uid="{BFAA0572-E3FC-44B0-B42F-D9ADBBB66BBB}"/>
    <cellStyle name="40% - Énfasis2 4 3" xfId="593" xr:uid="{63923FBE-55D3-46CC-932F-80341AAFFEFF}"/>
    <cellStyle name="40% - Énfasis2 4 3 2" xfId="594" xr:uid="{F2707EBC-DBB4-4E30-8CC9-DB4E61861D55}"/>
    <cellStyle name="40% - Énfasis2 4 3 2 2" xfId="595" xr:uid="{86D81A41-D420-4B9E-8FDB-3CBCF772FA12}"/>
    <cellStyle name="40% - Énfasis2 4 3 2 2 2" xfId="596" xr:uid="{31F977A7-F692-4E28-9539-6B079CBB3CFB}"/>
    <cellStyle name="40% - Énfasis2 4 3 2 3" xfId="597" xr:uid="{1E3C61D8-64CF-4FD6-AAB5-668F447F5643}"/>
    <cellStyle name="40% - Énfasis2 4 3 3" xfId="598" xr:uid="{FCDD0AB6-737F-4BFD-94A2-B3D9885C409A}"/>
    <cellStyle name="40% - Énfasis2 4 3 3 2" xfId="599" xr:uid="{9B76697F-6B2F-4FFE-8FCA-9EB88B01FE75}"/>
    <cellStyle name="40% - Énfasis2 4 3 4" xfId="600" xr:uid="{AE6AF433-7EEF-469A-83DF-7D4C55980129}"/>
    <cellStyle name="40% - Énfasis2 4 4" xfId="601" xr:uid="{D32F7A9B-74AA-411F-9B58-61C92F7DDFC8}"/>
    <cellStyle name="40% - Énfasis2 4 4 2" xfId="602" xr:uid="{FB012411-67F6-4BED-A592-717FCED027F7}"/>
    <cellStyle name="40% - Énfasis2 4 4 2 2" xfId="603" xr:uid="{E690BB66-9DED-4D19-A21C-5F066608641F}"/>
    <cellStyle name="40% - Énfasis2 4 4 3" xfId="604" xr:uid="{F21A013D-105E-4727-A65C-A89DB6DF5454}"/>
    <cellStyle name="40% - Énfasis2 4 5" xfId="605" xr:uid="{0CD57753-EE1A-4786-9DBE-24869ADC6638}"/>
    <cellStyle name="40% - Énfasis2 4 5 2" xfId="606" xr:uid="{71367E4A-4A9C-4815-8719-CE7608A73697}"/>
    <cellStyle name="40% - Énfasis2 4 6" xfId="607" xr:uid="{F81824FF-DD98-445B-BE03-16E3BE9C51C7}"/>
    <cellStyle name="40% - Énfasis2 5" xfId="608" xr:uid="{F5CE2262-9F0F-43E2-BA07-00F5A1EEDA36}"/>
    <cellStyle name="40% - Énfasis2 6" xfId="609" xr:uid="{0EBA075A-DD16-4CBF-B560-0B77A12328C1}"/>
    <cellStyle name="40% - Énfasis2 7" xfId="610" xr:uid="{4A81F462-8DF6-4FD9-A7BF-FFC9BD3CA196}"/>
    <cellStyle name="40% - Énfasis2 8" xfId="1398" xr:uid="{0C364C17-181A-4C84-A8FE-D5D3BE924EA6}"/>
    <cellStyle name="40% - Énfasis3" xfId="29" builtinId="39" customBuiltin="1"/>
    <cellStyle name="40% - Énfasis3 2" xfId="611" xr:uid="{2244F1B2-48C4-493B-A45E-23580EA8B158}"/>
    <cellStyle name="40% - Énfasis3 2 2" xfId="612" xr:uid="{4AF75169-9403-4B10-A347-C57A7198B8BD}"/>
    <cellStyle name="40% - Énfasis3 2 3" xfId="613" xr:uid="{9202FD78-EB26-455D-B297-8688602B538A}"/>
    <cellStyle name="40% - Énfasis3 2 3 2" xfId="614" xr:uid="{B0AF87D2-C5D7-4A6A-BCE4-CF77BFE9B222}"/>
    <cellStyle name="40% - Énfasis3 2 3 2 2" xfId="615" xr:uid="{40D2D0C0-D63B-4CCC-AEFC-710D9B5F2112}"/>
    <cellStyle name="40% - Énfasis3 2 3 2 2 2" xfId="616" xr:uid="{BC2DF4CF-654A-47F8-88E1-06237B61CC56}"/>
    <cellStyle name="40% - Énfasis3 2 3 2 2 2 2" xfId="617" xr:uid="{5F381670-3696-40BA-B7DA-1324CDB76E8B}"/>
    <cellStyle name="40% - Énfasis3 2 3 2 2 3" xfId="618" xr:uid="{8520348E-C065-4492-AECC-059D29300DAB}"/>
    <cellStyle name="40% - Énfasis3 2 3 2 3" xfId="619" xr:uid="{7636D2F7-2357-408B-9783-5F0E853D138E}"/>
    <cellStyle name="40% - Énfasis3 2 3 2 3 2" xfId="620" xr:uid="{84D3830C-980B-450B-BFBB-E57AD9F4D79B}"/>
    <cellStyle name="40% - Énfasis3 2 3 2 4" xfId="621" xr:uid="{67A566AD-289A-460B-AD02-C3C2BD45BE06}"/>
    <cellStyle name="40% - Énfasis3 2 3 3" xfId="622" xr:uid="{775D2BB7-A855-4D1E-BF7C-89F9C290C7C7}"/>
    <cellStyle name="40% - Énfasis3 2 3 3 2" xfId="623" xr:uid="{CA4BEBCE-A89C-4A94-8574-F38AC759C63C}"/>
    <cellStyle name="40% - Énfasis3 2 3 3 2 2" xfId="624" xr:uid="{967577A6-24B7-4141-8304-AE89532933E6}"/>
    <cellStyle name="40% - Énfasis3 2 3 3 3" xfId="625" xr:uid="{8BEA8279-C300-4597-92BE-4EC79CDE1AA1}"/>
    <cellStyle name="40% - Énfasis3 2 3 4" xfId="626" xr:uid="{6828E358-D237-4E00-9812-33C806BD73BB}"/>
    <cellStyle name="40% - Énfasis3 2 3 4 2" xfId="627" xr:uid="{0D0A3369-E3FC-46C4-9A17-582E7A69A3A0}"/>
    <cellStyle name="40% - Énfasis3 2 3 5" xfId="628" xr:uid="{4AD28985-6A10-47C6-9044-55BC090AFAA9}"/>
    <cellStyle name="40% - Énfasis3 2 4" xfId="629" xr:uid="{407147D2-EBA1-4124-BDAB-FF914661D886}"/>
    <cellStyle name="40% - Énfasis3 2 4 2" xfId="630" xr:uid="{2F5070F9-7713-4BDA-AC99-05FCD4F9D197}"/>
    <cellStyle name="40% - Énfasis3 2 4 2 2" xfId="631" xr:uid="{8DB89605-24D2-4E74-AA37-EF4082D6B81B}"/>
    <cellStyle name="40% - Énfasis3 2 4 2 2 2" xfId="632" xr:uid="{14E90EFE-1E35-453E-AF9F-91BA0DB213B2}"/>
    <cellStyle name="40% - Énfasis3 2 4 2 3" xfId="633" xr:uid="{D4587121-E747-4C2E-B5F0-49A686FCC351}"/>
    <cellStyle name="40% - Énfasis3 2 4 3" xfId="634" xr:uid="{D5F47EAD-DD6E-4847-ADD5-55FE611CD33F}"/>
    <cellStyle name="40% - Énfasis3 2 4 3 2" xfId="635" xr:uid="{E66E8713-0F62-4FCC-9BDD-465548D39177}"/>
    <cellStyle name="40% - Énfasis3 2 4 4" xfId="636" xr:uid="{B9B8C890-F287-455F-A7EF-5120540233BA}"/>
    <cellStyle name="40% - Énfasis3 2 5" xfId="637" xr:uid="{E765D530-A3C2-4B43-82CD-7B954C108FD6}"/>
    <cellStyle name="40% - Énfasis3 2 5 2" xfId="638" xr:uid="{F100623E-FCA4-4680-9D88-0C0D32765522}"/>
    <cellStyle name="40% - Énfasis3 2 5 2 2" xfId="639" xr:uid="{12B83030-D32A-441C-B91D-BE0710F47305}"/>
    <cellStyle name="40% - Énfasis3 2 5 3" xfId="640" xr:uid="{22420D08-89DD-4885-82A2-1B2834894E13}"/>
    <cellStyle name="40% - Énfasis3 2 6" xfId="641" xr:uid="{8B7D4D4F-DFBE-4D75-B9DE-47990BE669F2}"/>
    <cellStyle name="40% - Énfasis3 2 6 2" xfId="642" xr:uid="{72C1ED1E-FFBC-42BB-8635-3A82EF5C9DB8}"/>
    <cellStyle name="40% - Énfasis3 2 7" xfId="643" xr:uid="{CC72F16D-3F6B-4F5A-AD1D-132A007D6E19}"/>
    <cellStyle name="40% - Énfasis3 3" xfId="644" xr:uid="{6537091C-EA08-45A7-97C1-C450917AC58B}"/>
    <cellStyle name="40% - Énfasis3 4" xfId="645" xr:uid="{7B8BE5E0-DCA7-4C6C-A0D3-9AF746163BCE}"/>
    <cellStyle name="40% - Énfasis3 4 2" xfId="646" xr:uid="{F8F810DC-641B-40DD-BDFA-2557B5A826CE}"/>
    <cellStyle name="40% - Énfasis3 4 2 2" xfId="647" xr:uid="{AEF16CE1-1183-480E-AF89-973A0A19491C}"/>
    <cellStyle name="40% - Énfasis3 4 2 2 2" xfId="648" xr:uid="{54A673C3-C7CE-482F-8DC1-A13432076D58}"/>
    <cellStyle name="40% - Énfasis3 4 2 2 2 2" xfId="649" xr:uid="{62B760AF-C7EF-4CF4-9FB7-5B71562D1460}"/>
    <cellStyle name="40% - Énfasis3 4 2 2 2 2 2" xfId="650" xr:uid="{0C01E92A-AFCB-4830-BA11-555FC6F60CD7}"/>
    <cellStyle name="40% - Énfasis3 4 2 2 2 3" xfId="651" xr:uid="{F78524C4-ECDA-465F-8B40-14652959FB40}"/>
    <cellStyle name="40% - Énfasis3 4 2 2 3" xfId="652" xr:uid="{1581EE11-074A-4EA7-84AA-E0C3ED4D680B}"/>
    <cellStyle name="40% - Énfasis3 4 2 2 3 2" xfId="653" xr:uid="{C2C70767-7241-4669-9B02-FA914D943F20}"/>
    <cellStyle name="40% - Énfasis3 4 2 2 4" xfId="654" xr:uid="{AC922C60-ED22-4198-8832-977050B0E4BA}"/>
    <cellStyle name="40% - Énfasis3 4 2 3" xfId="655" xr:uid="{2D30872E-2E6D-4782-A7BC-306426F8D725}"/>
    <cellStyle name="40% - Énfasis3 4 2 3 2" xfId="656" xr:uid="{B046CB1F-C294-4C52-97FA-0ED091E26F20}"/>
    <cellStyle name="40% - Énfasis3 4 2 3 2 2" xfId="657" xr:uid="{A79B1912-0457-43F2-B5E2-9A75ABF24276}"/>
    <cellStyle name="40% - Énfasis3 4 2 3 3" xfId="658" xr:uid="{F60256BA-A92F-498A-83CB-C97A6E284C02}"/>
    <cellStyle name="40% - Énfasis3 4 2 4" xfId="659" xr:uid="{DCAF1C83-46D1-4E77-988B-5117FB966E6A}"/>
    <cellStyle name="40% - Énfasis3 4 2 4 2" xfId="660" xr:uid="{71C6EFE2-F087-4E00-AE9E-019BC4C21D73}"/>
    <cellStyle name="40% - Énfasis3 4 2 5" xfId="661" xr:uid="{7C1E0654-37AC-4650-9938-2A9519403803}"/>
    <cellStyle name="40% - Énfasis3 4 3" xfId="662" xr:uid="{82EC1F9D-5504-4B98-B122-C87B8819F0E3}"/>
    <cellStyle name="40% - Énfasis3 4 3 2" xfId="663" xr:uid="{21855CBA-A094-4991-A496-CF6EEEE59C4F}"/>
    <cellStyle name="40% - Énfasis3 4 3 2 2" xfId="664" xr:uid="{2AC36251-87B8-413F-B7CF-FF907205E1F8}"/>
    <cellStyle name="40% - Énfasis3 4 3 2 2 2" xfId="665" xr:uid="{A5804A71-E782-464C-B6C8-641FDAA99A18}"/>
    <cellStyle name="40% - Énfasis3 4 3 2 3" xfId="666" xr:uid="{239B4CAC-D677-43B8-B053-43D26D8F7A4B}"/>
    <cellStyle name="40% - Énfasis3 4 3 3" xfId="667" xr:uid="{14408029-35C7-43B1-BD2E-31DFC7E4BBBA}"/>
    <cellStyle name="40% - Énfasis3 4 3 3 2" xfId="668" xr:uid="{4DC39626-05B9-4FD2-9C28-89B6EBC475E1}"/>
    <cellStyle name="40% - Énfasis3 4 3 4" xfId="669" xr:uid="{27CE8AFA-AC9C-45F9-A532-7425B019F2E0}"/>
    <cellStyle name="40% - Énfasis3 4 4" xfId="670" xr:uid="{101C9632-942B-4930-988F-A666A1995A9E}"/>
    <cellStyle name="40% - Énfasis3 4 4 2" xfId="671" xr:uid="{8AB54E5E-B590-48A2-8C1A-6B14880CAA86}"/>
    <cellStyle name="40% - Énfasis3 4 4 2 2" xfId="672" xr:uid="{A1F8460A-BFF0-4FD2-905B-DD34060F7ED2}"/>
    <cellStyle name="40% - Énfasis3 4 4 3" xfId="673" xr:uid="{83215DCC-6517-4B24-AEE5-2C6EFDE231A5}"/>
    <cellStyle name="40% - Énfasis3 4 5" xfId="674" xr:uid="{A814FC37-61C0-4A4B-A9BE-E93AB0F00421}"/>
    <cellStyle name="40% - Énfasis3 4 5 2" xfId="675" xr:uid="{07C3D62E-CDE3-4124-B261-A7114CDBD0D8}"/>
    <cellStyle name="40% - Énfasis3 4 6" xfId="676" xr:uid="{7A0937E5-FFFC-47AE-B7EC-0D2F754178F1}"/>
    <cellStyle name="40% - Énfasis3 5" xfId="677" xr:uid="{2316E071-0D2F-4B4B-94C3-D7B9285DB095}"/>
    <cellStyle name="40% - Énfasis3 6" xfId="678" xr:uid="{5AC1EAD8-D5E8-4A8F-B258-89F0C92F39A5}"/>
    <cellStyle name="40% - Énfasis3 7" xfId="679" xr:uid="{6FE4E2B6-A47A-44F7-BBF7-FDEF73DE4F0E}"/>
    <cellStyle name="40% - Énfasis3 8" xfId="1399" xr:uid="{B8F3A524-6D12-4120-93AB-267CDDAC6803}"/>
    <cellStyle name="40% - Énfasis4" xfId="33" builtinId="43" customBuiltin="1"/>
    <cellStyle name="40% - Énfasis4 2" xfId="680" xr:uid="{4D016071-0655-4E81-9DAB-73809285229D}"/>
    <cellStyle name="40% - Énfasis4 2 2" xfId="681" xr:uid="{6036708F-26F3-4DA3-9AF8-29AD8F0B9F73}"/>
    <cellStyle name="40% - Énfasis4 2 3" xfId="682" xr:uid="{70CE4597-9401-4B0F-9E78-369F931D2D59}"/>
    <cellStyle name="40% - Énfasis4 2 3 2" xfId="683" xr:uid="{E960C164-869D-45A5-8D2A-8D2D12B17E3A}"/>
    <cellStyle name="40% - Énfasis4 2 3 2 2" xfId="684" xr:uid="{0AAE79D6-4E3E-4394-95A7-085C61D330A5}"/>
    <cellStyle name="40% - Énfasis4 2 3 2 2 2" xfId="685" xr:uid="{93354B9A-11C8-43AD-A931-B0D74ADE574A}"/>
    <cellStyle name="40% - Énfasis4 2 3 2 2 2 2" xfId="686" xr:uid="{0F609CDC-801F-4328-B528-AB4BFA8CF065}"/>
    <cellStyle name="40% - Énfasis4 2 3 2 2 3" xfId="687" xr:uid="{4E419878-998E-4C1E-A8EE-DEE36626AB8A}"/>
    <cellStyle name="40% - Énfasis4 2 3 2 3" xfId="688" xr:uid="{6A185C42-1B21-4D1E-95A6-546163B170B7}"/>
    <cellStyle name="40% - Énfasis4 2 3 2 3 2" xfId="689" xr:uid="{320A8661-59D2-46DF-B710-641EC2836482}"/>
    <cellStyle name="40% - Énfasis4 2 3 2 4" xfId="690" xr:uid="{EEAA2FB2-564C-48C3-8692-F9753255F51A}"/>
    <cellStyle name="40% - Énfasis4 2 3 3" xfId="691" xr:uid="{3DA0123F-E7C3-4C8A-B362-A0118815122F}"/>
    <cellStyle name="40% - Énfasis4 2 3 3 2" xfId="692" xr:uid="{134296D4-910B-4388-A718-6078C0ACA1FC}"/>
    <cellStyle name="40% - Énfasis4 2 3 3 2 2" xfId="693" xr:uid="{E2721EEE-E0F5-491D-91C7-36230B72C665}"/>
    <cellStyle name="40% - Énfasis4 2 3 3 3" xfId="694" xr:uid="{4D0A87CD-55CA-4962-8A88-3A1B68C57C57}"/>
    <cellStyle name="40% - Énfasis4 2 3 4" xfId="695" xr:uid="{FA2C0888-797E-44FE-84C1-E32B4BEE9D5E}"/>
    <cellStyle name="40% - Énfasis4 2 3 4 2" xfId="696" xr:uid="{318BCC1C-446D-411A-9481-3EBACED16779}"/>
    <cellStyle name="40% - Énfasis4 2 3 5" xfId="697" xr:uid="{BE44F67B-764E-4796-A7AE-DB9F031612AE}"/>
    <cellStyle name="40% - Énfasis4 2 4" xfId="698" xr:uid="{1081862E-8728-4F9B-B6B9-F07D779D9C83}"/>
    <cellStyle name="40% - Énfasis4 2 4 2" xfId="699" xr:uid="{2528DA1B-CBED-4DDC-B138-C25E0169253E}"/>
    <cellStyle name="40% - Énfasis4 2 4 2 2" xfId="700" xr:uid="{FA283707-9C76-4F45-B633-C1B1B611913F}"/>
    <cellStyle name="40% - Énfasis4 2 4 2 2 2" xfId="701" xr:uid="{E28ABEFD-C7A0-440D-995B-A37F7E3BEC5D}"/>
    <cellStyle name="40% - Énfasis4 2 4 2 3" xfId="702" xr:uid="{207202FF-6AB8-4B9F-9C10-05C854262DD4}"/>
    <cellStyle name="40% - Énfasis4 2 4 3" xfId="703" xr:uid="{04DA38A1-E880-4E02-83C7-B88E0A5E68AE}"/>
    <cellStyle name="40% - Énfasis4 2 4 3 2" xfId="704" xr:uid="{53376A1A-B1BC-4F2F-A53A-DE81D76DF230}"/>
    <cellStyle name="40% - Énfasis4 2 4 4" xfId="705" xr:uid="{03162DB5-02B1-4B44-825A-BDC35892C629}"/>
    <cellStyle name="40% - Énfasis4 2 5" xfId="706" xr:uid="{0E364407-77C2-4024-BB5C-47067AC79893}"/>
    <cellStyle name="40% - Énfasis4 2 5 2" xfId="707" xr:uid="{BF001267-BA42-4AB6-9512-EDEB3DE12D32}"/>
    <cellStyle name="40% - Énfasis4 2 5 2 2" xfId="708" xr:uid="{8169CEE4-833A-46AF-B3F3-7AFD91B2D5EB}"/>
    <cellStyle name="40% - Énfasis4 2 5 3" xfId="709" xr:uid="{18C7D70C-B980-4F26-8F58-1146B56F412F}"/>
    <cellStyle name="40% - Énfasis4 2 6" xfId="710" xr:uid="{AA33F1BF-B6DA-4F67-8561-BB86F7DE4F81}"/>
    <cellStyle name="40% - Énfasis4 2 6 2" xfId="711" xr:uid="{E1D87FCE-92A8-4A90-839E-0185E23978CF}"/>
    <cellStyle name="40% - Énfasis4 2 7" xfId="712" xr:uid="{FD8AE717-3212-499C-AE2B-A9128F7FC758}"/>
    <cellStyle name="40% - Énfasis4 3" xfId="713" xr:uid="{8E442C9C-EB9A-4D41-8E43-9EEE511FDD7F}"/>
    <cellStyle name="40% - Énfasis4 4" xfId="714" xr:uid="{F6DBF8E1-7A18-44D9-8E1A-8CF3BDC977DE}"/>
    <cellStyle name="40% - Énfasis4 4 2" xfId="715" xr:uid="{F43CFFAA-2592-475E-8C00-60710E20AC3A}"/>
    <cellStyle name="40% - Énfasis4 4 2 2" xfId="716" xr:uid="{A070455C-204A-4DF7-B82D-43561CC65430}"/>
    <cellStyle name="40% - Énfasis4 4 2 2 2" xfId="717" xr:uid="{BB744840-7F79-415B-8AFB-581E0B9165DD}"/>
    <cellStyle name="40% - Énfasis4 4 2 2 2 2" xfId="718" xr:uid="{6E2EB217-F2A9-43D5-A94C-7B10CB19505C}"/>
    <cellStyle name="40% - Énfasis4 4 2 2 2 2 2" xfId="719" xr:uid="{66F87A84-25BC-4CD3-A9A1-9C0D3E82ECA0}"/>
    <cellStyle name="40% - Énfasis4 4 2 2 2 3" xfId="720" xr:uid="{FD3C17C6-ED48-4751-B064-B257E58B0004}"/>
    <cellStyle name="40% - Énfasis4 4 2 2 3" xfId="721" xr:uid="{0B5AEEFC-1E51-4525-B052-FC034A457971}"/>
    <cellStyle name="40% - Énfasis4 4 2 2 3 2" xfId="722" xr:uid="{48E5876C-86EB-45B4-B259-87EBD036D388}"/>
    <cellStyle name="40% - Énfasis4 4 2 2 4" xfId="723" xr:uid="{043FF103-58C3-4092-B884-295431AFFBF8}"/>
    <cellStyle name="40% - Énfasis4 4 2 3" xfId="724" xr:uid="{AB27E1B4-5ED4-47EA-8405-292ECAB60D58}"/>
    <cellStyle name="40% - Énfasis4 4 2 3 2" xfId="725" xr:uid="{6541EDC7-6367-4606-8C7D-A9E8665E383E}"/>
    <cellStyle name="40% - Énfasis4 4 2 3 2 2" xfId="726" xr:uid="{09A210DB-6308-4CB5-A652-E0B8488AAE24}"/>
    <cellStyle name="40% - Énfasis4 4 2 3 3" xfId="727" xr:uid="{0DE00D66-36B3-458D-B532-5D23CAB4A82A}"/>
    <cellStyle name="40% - Énfasis4 4 2 4" xfId="728" xr:uid="{FE03526F-4BB2-4294-BF24-4DB2FBBC9E60}"/>
    <cellStyle name="40% - Énfasis4 4 2 4 2" xfId="729" xr:uid="{9B6A7B66-1CD3-470E-8AF6-C0F907CB5B4F}"/>
    <cellStyle name="40% - Énfasis4 4 2 5" xfId="730" xr:uid="{939483CD-0D88-4DF8-8BC9-56189D8E580F}"/>
    <cellStyle name="40% - Énfasis4 4 3" xfId="731" xr:uid="{B5D495DC-D6CD-47E1-8FF0-EED866FF095C}"/>
    <cellStyle name="40% - Énfasis4 4 3 2" xfId="732" xr:uid="{971C5982-F1B6-4A57-B4CF-09D37A2C02B7}"/>
    <cellStyle name="40% - Énfasis4 4 3 2 2" xfId="733" xr:uid="{F175ADFE-6230-4059-B471-09E89B6B02F5}"/>
    <cellStyle name="40% - Énfasis4 4 3 2 2 2" xfId="734" xr:uid="{A911AAC3-EBC2-449E-A8B8-794B4AE9C392}"/>
    <cellStyle name="40% - Énfasis4 4 3 2 3" xfId="735" xr:uid="{F1B655F8-C2BE-4764-96B1-D6E02C9B4299}"/>
    <cellStyle name="40% - Énfasis4 4 3 3" xfId="736" xr:uid="{14B85FA2-7100-4612-8F19-D4C1046DEC85}"/>
    <cellStyle name="40% - Énfasis4 4 3 3 2" xfId="737" xr:uid="{0338D428-D953-452C-BE52-4725B853FA12}"/>
    <cellStyle name="40% - Énfasis4 4 3 4" xfId="738" xr:uid="{3F388775-BC81-47D4-9451-D571D031729C}"/>
    <cellStyle name="40% - Énfasis4 4 4" xfId="739" xr:uid="{FD4D8ED7-3C8A-4E89-9DEE-8CC2C6D06DF4}"/>
    <cellStyle name="40% - Énfasis4 4 4 2" xfId="740" xr:uid="{74A28123-092D-43B4-BEB0-8131CF83EFC1}"/>
    <cellStyle name="40% - Énfasis4 4 4 2 2" xfId="741" xr:uid="{B68836A6-21CA-4382-A40F-5C6CD58C28E3}"/>
    <cellStyle name="40% - Énfasis4 4 4 3" xfId="742" xr:uid="{74A15FB0-824C-45E7-B6C3-83B4F6E06FC3}"/>
    <cellStyle name="40% - Énfasis4 4 5" xfId="743" xr:uid="{07F07B03-E42F-4ABE-88E4-D357477B26A2}"/>
    <cellStyle name="40% - Énfasis4 4 5 2" xfId="744" xr:uid="{A2A4B310-5E89-4C10-A0F9-50217A1CD160}"/>
    <cellStyle name="40% - Énfasis4 4 6" xfId="745" xr:uid="{47A23241-D36B-4CF4-A1CF-3BD63F7ED0BF}"/>
    <cellStyle name="40% - Énfasis4 5" xfId="746" xr:uid="{4D7346E3-54CA-4C1C-A79D-82E58663D9BA}"/>
    <cellStyle name="40% - Énfasis4 6" xfId="747" xr:uid="{5FEB5114-1215-42D3-9157-BC0C6705076D}"/>
    <cellStyle name="40% - Énfasis4 7" xfId="748" xr:uid="{2DC43C09-6D24-4F4D-84C4-7B8C9F7DD39D}"/>
    <cellStyle name="40% - Énfasis4 8" xfId="1400" xr:uid="{C0972EF6-B3DB-442A-8A7F-EF78C4BAB903}"/>
    <cellStyle name="40% - Énfasis5" xfId="37" builtinId="47" customBuiltin="1"/>
    <cellStyle name="40% - Énfasis5 2" xfId="749" xr:uid="{040BD466-5620-4ABA-A6DC-A83C401FCB99}"/>
    <cellStyle name="40% - Énfasis5 2 2" xfId="750" xr:uid="{C482C927-1A22-46A3-9D8F-17DB58A22230}"/>
    <cellStyle name="40% - Énfasis5 2 3" xfId="751" xr:uid="{19A77154-338C-40D3-9FF3-244888FE8902}"/>
    <cellStyle name="40% - Énfasis5 2 3 2" xfId="752" xr:uid="{392B4A05-F82B-464E-915F-524BF133F869}"/>
    <cellStyle name="40% - Énfasis5 2 3 2 2" xfId="753" xr:uid="{31FD36B9-EE6A-40A5-9F26-1AFA185C5E09}"/>
    <cellStyle name="40% - Énfasis5 2 3 2 2 2" xfId="754" xr:uid="{7CADB403-2411-4DA9-9800-20576B8A4180}"/>
    <cellStyle name="40% - Énfasis5 2 3 2 2 2 2" xfId="755" xr:uid="{224BDEA3-B50F-4F52-AAF7-CC1449CBD7B1}"/>
    <cellStyle name="40% - Énfasis5 2 3 2 2 3" xfId="756" xr:uid="{90413561-C622-41A6-B04D-3A7DB0622249}"/>
    <cellStyle name="40% - Énfasis5 2 3 2 3" xfId="757" xr:uid="{24656183-29BE-4D9D-A8E9-9DA484BDFBED}"/>
    <cellStyle name="40% - Énfasis5 2 3 2 3 2" xfId="758" xr:uid="{E46ED9D3-5934-45DF-BE0D-D11FA449525D}"/>
    <cellStyle name="40% - Énfasis5 2 3 2 4" xfId="759" xr:uid="{1BAA277B-4BF4-408E-9725-7E3360D99A14}"/>
    <cellStyle name="40% - Énfasis5 2 3 3" xfId="760" xr:uid="{E7B5038A-F391-43BD-B7A1-AD8B7F88AA04}"/>
    <cellStyle name="40% - Énfasis5 2 3 3 2" xfId="761" xr:uid="{AA6C0074-9F7C-46F6-A185-6577E883EDA8}"/>
    <cellStyle name="40% - Énfasis5 2 3 3 2 2" xfId="762" xr:uid="{8E7E286C-5C0F-4A9B-B651-103A7CB8E69A}"/>
    <cellStyle name="40% - Énfasis5 2 3 3 3" xfId="763" xr:uid="{DA69D899-8233-4716-8471-11D5F73F12C0}"/>
    <cellStyle name="40% - Énfasis5 2 3 4" xfId="764" xr:uid="{164275C3-1A18-42CC-9F16-40AE3228E682}"/>
    <cellStyle name="40% - Énfasis5 2 3 4 2" xfId="765" xr:uid="{30DCDDFD-A7BC-41E7-A413-42EFF7F2DF2E}"/>
    <cellStyle name="40% - Énfasis5 2 3 5" xfId="766" xr:uid="{E01D0992-11AF-409D-A171-BDDE7062D86B}"/>
    <cellStyle name="40% - Énfasis5 2 4" xfId="767" xr:uid="{DF9FC692-07F4-4171-973B-B47EC4D11ACB}"/>
    <cellStyle name="40% - Énfasis5 2 4 2" xfId="768" xr:uid="{B2799A04-EE62-4FB8-A181-3161AB4FD3B8}"/>
    <cellStyle name="40% - Énfasis5 2 4 2 2" xfId="769" xr:uid="{07C382D8-7FD5-411A-8BB7-6B4D4B48B1F7}"/>
    <cellStyle name="40% - Énfasis5 2 4 2 2 2" xfId="770" xr:uid="{7A752296-4278-4213-901D-DF8FCBA3AEF5}"/>
    <cellStyle name="40% - Énfasis5 2 4 2 3" xfId="771" xr:uid="{E0F6B0A5-C10E-468A-B512-82F4D1B10878}"/>
    <cellStyle name="40% - Énfasis5 2 4 3" xfId="772" xr:uid="{6FBFEB23-E668-4BB7-B369-4C0D9D82CB81}"/>
    <cellStyle name="40% - Énfasis5 2 4 3 2" xfId="773" xr:uid="{A34FA09E-068D-4164-925D-B832FCF6FE8C}"/>
    <cellStyle name="40% - Énfasis5 2 4 4" xfId="774" xr:uid="{AABBDEB6-17DE-4271-828F-2162DAAA16EC}"/>
    <cellStyle name="40% - Énfasis5 2 5" xfId="775" xr:uid="{70666394-F766-42F4-A2BC-4E074814524F}"/>
    <cellStyle name="40% - Énfasis5 2 5 2" xfId="776" xr:uid="{75593670-21B1-42CD-8C84-68E7149ECB2F}"/>
    <cellStyle name="40% - Énfasis5 2 5 2 2" xfId="777" xr:uid="{B8F66C43-6C7E-4482-B100-3931F3FBB488}"/>
    <cellStyle name="40% - Énfasis5 2 5 3" xfId="778" xr:uid="{AC254CB3-3B18-4D26-A713-46FEF27507CF}"/>
    <cellStyle name="40% - Énfasis5 2 6" xfId="779" xr:uid="{7117011F-CE06-4619-AFEE-4BCE5BA889B6}"/>
    <cellStyle name="40% - Énfasis5 2 6 2" xfId="780" xr:uid="{FDEFA0DC-522B-44F6-839D-84AD12402802}"/>
    <cellStyle name="40% - Énfasis5 2 7" xfId="781" xr:uid="{EAB9C1A4-BEEF-4784-A352-74C568992431}"/>
    <cellStyle name="40% - Énfasis5 3" xfId="782" xr:uid="{8AFCE969-D114-4589-BC21-023E32CCA834}"/>
    <cellStyle name="40% - Énfasis5 4" xfId="783" xr:uid="{F43C1835-B9CE-4ECD-95D6-66950FED0685}"/>
    <cellStyle name="40% - Énfasis5 4 2" xfId="784" xr:uid="{3095CF42-0919-4D57-B601-87D9C3CBF7E6}"/>
    <cellStyle name="40% - Énfasis5 4 2 2" xfId="785" xr:uid="{5F17CED5-6CE7-4877-BC78-3A5FC3E684AD}"/>
    <cellStyle name="40% - Énfasis5 4 2 2 2" xfId="786" xr:uid="{982CDAF3-8DB9-41A6-B781-EE1B5BF7B060}"/>
    <cellStyle name="40% - Énfasis5 4 2 2 2 2" xfId="787" xr:uid="{3139501A-EA39-4261-8C59-F8383C918308}"/>
    <cellStyle name="40% - Énfasis5 4 2 2 2 2 2" xfId="788" xr:uid="{472ACD0D-0FBA-4809-AC74-A85AA75ACA81}"/>
    <cellStyle name="40% - Énfasis5 4 2 2 2 3" xfId="789" xr:uid="{87D5A928-5302-4CBF-9A10-54B84BA08DA3}"/>
    <cellStyle name="40% - Énfasis5 4 2 2 3" xfId="790" xr:uid="{B6833B12-2BDC-420A-8910-68FFDC26FCA1}"/>
    <cellStyle name="40% - Énfasis5 4 2 2 3 2" xfId="791" xr:uid="{16B532B8-B1A5-45FA-812D-5722CB6FA7B5}"/>
    <cellStyle name="40% - Énfasis5 4 2 2 4" xfId="792" xr:uid="{AC0F32B3-4481-4E8F-937A-EF13E4E7A465}"/>
    <cellStyle name="40% - Énfasis5 4 2 3" xfId="793" xr:uid="{ED3DCF5B-AAA9-4B5B-97B1-9A855139594B}"/>
    <cellStyle name="40% - Énfasis5 4 2 3 2" xfId="794" xr:uid="{0ACC98A2-9F3F-4DAF-8D4F-B9754AF8987A}"/>
    <cellStyle name="40% - Énfasis5 4 2 3 2 2" xfId="795" xr:uid="{3C6646FF-81DA-421B-9DED-51C22E3BB5F1}"/>
    <cellStyle name="40% - Énfasis5 4 2 3 3" xfId="796" xr:uid="{210CFA30-CF3F-45FC-A953-F83F8BEF5197}"/>
    <cellStyle name="40% - Énfasis5 4 2 4" xfId="797" xr:uid="{1101EBFB-3A5F-4A6D-938E-AC963BDF5FA0}"/>
    <cellStyle name="40% - Énfasis5 4 2 4 2" xfId="798" xr:uid="{CDC65F10-4549-42F4-9786-83DA0C628803}"/>
    <cellStyle name="40% - Énfasis5 4 2 5" xfId="799" xr:uid="{99C3EC45-0BE7-4747-8219-FFCFA3C65333}"/>
    <cellStyle name="40% - Énfasis5 4 3" xfId="800" xr:uid="{3A475A4B-E953-4030-943E-FD56F18F1F2F}"/>
    <cellStyle name="40% - Énfasis5 4 3 2" xfId="801" xr:uid="{3CA4F95F-A12C-44A0-B9F0-6C10D00638C0}"/>
    <cellStyle name="40% - Énfasis5 4 3 2 2" xfId="802" xr:uid="{DBBF3C4E-664F-4A4F-9F38-EC6EA17A8A87}"/>
    <cellStyle name="40% - Énfasis5 4 3 2 2 2" xfId="803" xr:uid="{2762AAF1-7435-4C61-998C-887D39894995}"/>
    <cellStyle name="40% - Énfasis5 4 3 2 3" xfId="804" xr:uid="{80B0C4E7-B2DD-4794-B3CE-3B20D3EB12E0}"/>
    <cellStyle name="40% - Énfasis5 4 3 3" xfId="805" xr:uid="{63AFF944-482E-4DE3-883A-49E4A2AD4DF7}"/>
    <cellStyle name="40% - Énfasis5 4 3 3 2" xfId="806" xr:uid="{4D53F547-1B2D-4C3E-AF8A-13FE324CE01A}"/>
    <cellStyle name="40% - Énfasis5 4 3 4" xfId="807" xr:uid="{6B3EE8CC-3CFD-4CD8-A789-DBD36BC7ED3E}"/>
    <cellStyle name="40% - Énfasis5 4 4" xfId="808" xr:uid="{5EAA0BEC-6F1D-4797-8E0B-9866CD5459D4}"/>
    <cellStyle name="40% - Énfasis5 4 4 2" xfId="809" xr:uid="{E42FCE48-5958-4DDE-9319-3263FEA21202}"/>
    <cellStyle name="40% - Énfasis5 4 4 2 2" xfId="810" xr:uid="{2F383E7C-CF26-4A51-A30A-64335F8046C3}"/>
    <cellStyle name="40% - Énfasis5 4 4 3" xfId="811" xr:uid="{4380E43F-8D8F-4D7D-A4DA-A5DFD673968E}"/>
    <cellStyle name="40% - Énfasis5 4 5" xfId="812" xr:uid="{A86E6737-0D11-42B6-A04A-49446847FE23}"/>
    <cellStyle name="40% - Énfasis5 4 5 2" xfId="813" xr:uid="{0F0A67D3-2112-436A-B4C3-F6634C9B2001}"/>
    <cellStyle name="40% - Énfasis5 4 6" xfId="814" xr:uid="{7BF797BC-E3E5-4C6D-82DC-404C672A39AE}"/>
    <cellStyle name="40% - Énfasis5 5" xfId="815" xr:uid="{1349A3A3-772F-4C96-BDF5-3082B4F1D4CB}"/>
    <cellStyle name="40% - Énfasis5 6" xfId="816" xr:uid="{9EB6B962-377A-41BA-A983-723515F015DB}"/>
    <cellStyle name="40% - Énfasis5 7" xfId="817" xr:uid="{2456E466-4FA9-4BB8-B294-EAE3E698EEF1}"/>
    <cellStyle name="40% - Énfasis5 8" xfId="1401" xr:uid="{02929DF3-5E92-43CD-987E-A6C689B836BC}"/>
    <cellStyle name="40% - Énfasis6" xfId="41" builtinId="51" customBuiltin="1"/>
    <cellStyle name="40% - Énfasis6 2" xfId="818" xr:uid="{F9BD8E3F-BCBE-438B-B3EA-83A0D47F3BE1}"/>
    <cellStyle name="40% - Énfasis6 2 2" xfId="819" xr:uid="{77294521-D670-4F82-A75B-04A01464D8F9}"/>
    <cellStyle name="40% - Énfasis6 2 3" xfId="820" xr:uid="{38516667-C0EC-4E04-93C1-EC21C0E68A3D}"/>
    <cellStyle name="40% - Énfasis6 2 3 2" xfId="821" xr:uid="{59AF3E82-23E1-4B7F-83F9-F5329A134A31}"/>
    <cellStyle name="40% - Énfasis6 2 3 2 2" xfId="822" xr:uid="{5DC4CDA5-B809-41A3-B898-2E9DA1BE0B09}"/>
    <cellStyle name="40% - Énfasis6 2 3 2 2 2" xfId="823" xr:uid="{C8F28D49-DA67-4B3D-A3F6-82734D8CA89F}"/>
    <cellStyle name="40% - Énfasis6 2 3 2 2 2 2" xfId="824" xr:uid="{EC93500B-4745-4666-AA81-C27BD77E4642}"/>
    <cellStyle name="40% - Énfasis6 2 3 2 2 3" xfId="825" xr:uid="{2B4C6771-B4CD-412A-8BC9-EEB8E44736E1}"/>
    <cellStyle name="40% - Énfasis6 2 3 2 3" xfId="826" xr:uid="{D020EF9C-83F4-4F36-90F0-750E0F5DE95A}"/>
    <cellStyle name="40% - Énfasis6 2 3 2 3 2" xfId="827" xr:uid="{9677F61E-3F8B-4B06-81C3-05122C7752B0}"/>
    <cellStyle name="40% - Énfasis6 2 3 2 4" xfId="828" xr:uid="{E041E475-46D5-4EFF-8DF7-6351354D7C60}"/>
    <cellStyle name="40% - Énfasis6 2 3 3" xfId="829" xr:uid="{7D5315B0-B221-478D-BC6E-D8C4EBB16DFE}"/>
    <cellStyle name="40% - Énfasis6 2 3 3 2" xfId="830" xr:uid="{96304204-001B-4772-A8B7-318F24027405}"/>
    <cellStyle name="40% - Énfasis6 2 3 3 2 2" xfId="831" xr:uid="{5A4BC832-6D44-43D2-B943-B51107C57D5C}"/>
    <cellStyle name="40% - Énfasis6 2 3 3 3" xfId="832" xr:uid="{8E8B875E-13E6-45A4-BCFE-E556B18F918A}"/>
    <cellStyle name="40% - Énfasis6 2 3 4" xfId="833" xr:uid="{057CC7DC-EFFE-49E7-B37E-21BE13E30FC1}"/>
    <cellStyle name="40% - Énfasis6 2 3 4 2" xfId="834" xr:uid="{D8501702-77DC-4561-B0F2-FAD989681501}"/>
    <cellStyle name="40% - Énfasis6 2 3 5" xfId="835" xr:uid="{EE3ADE05-CC89-4486-BC3C-20DA726DFFB5}"/>
    <cellStyle name="40% - Énfasis6 2 4" xfId="836" xr:uid="{D3AB83FE-5AF0-43FE-9D5F-0F2D5FCA3DD6}"/>
    <cellStyle name="40% - Énfasis6 2 4 2" xfId="837" xr:uid="{31A30273-2B72-4A7A-8F85-2C7E2B94A656}"/>
    <cellStyle name="40% - Énfasis6 2 4 2 2" xfId="838" xr:uid="{8FA2E06E-2743-4EF7-960E-896056223FA0}"/>
    <cellStyle name="40% - Énfasis6 2 4 2 2 2" xfId="839" xr:uid="{D677C287-AD9A-4412-924D-92A3D4DECBEF}"/>
    <cellStyle name="40% - Énfasis6 2 4 2 3" xfId="840" xr:uid="{AD7A8364-69C0-487A-A024-DF336040D016}"/>
    <cellStyle name="40% - Énfasis6 2 4 3" xfId="841" xr:uid="{3E91EB8E-C64B-4A8A-957D-75FD9FF5F980}"/>
    <cellStyle name="40% - Énfasis6 2 4 3 2" xfId="842" xr:uid="{775D3583-FAD9-492C-ADE5-9AA5B606B122}"/>
    <cellStyle name="40% - Énfasis6 2 4 4" xfId="843" xr:uid="{757D3A97-6797-445C-952D-4EC63A6DE656}"/>
    <cellStyle name="40% - Énfasis6 2 5" xfId="844" xr:uid="{AF3140D5-B7E7-4D0A-82FE-42DBF5CFE751}"/>
    <cellStyle name="40% - Énfasis6 2 5 2" xfId="845" xr:uid="{0DDEB901-6E6E-4857-B387-1CB28ED7C64A}"/>
    <cellStyle name="40% - Énfasis6 2 5 2 2" xfId="846" xr:uid="{B0F69AB4-323B-47BC-92D1-87E00ADED922}"/>
    <cellStyle name="40% - Énfasis6 2 5 3" xfId="847" xr:uid="{6797DAC4-F6BB-46FF-AA94-735D4CCFE6E8}"/>
    <cellStyle name="40% - Énfasis6 2 6" xfId="848" xr:uid="{B48663AA-E500-4DE3-AC06-9FEF1A928480}"/>
    <cellStyle name="40% - Énfasis6 2 6 2" xfId="849" xr:uid="{4CB9CBF8-166E-49AF-905F-08F6141DC098}"/>
    <cellStyle name="40% - Énfasis6 2 7" xfId="850" xr:uid="{CA4C31F1-20E9-4916-BFCB-71CC56E77A91}"/>
    <cellStyle name="40% - Énfasis6 3" xfId="851" xr:uid="{3AFF0D28-6F38-4BBE-B5B0-64C69820B4CC}"/>
    <cellStyle name="40% - Énfasis6 4" xfId="852" xr:uid="{1A040377-66BC-45C6-9ECE-83566C13BF03}"/>
    <cellStyle name="40% - Énfasis6 4 2" xfId="853" xr:uid="{534483B9-D42F-4AD8-9525-3A78F0D9FA2F}"/>
    <cellStyle name="40% - Énfasis6 4 2 2" xfId="854" xr:uid="{F0E6E4F6-E215-451D-AA85-1BB5460173F4}"/>
    <cellStyle name="40% - Énfasis6 4 2 2 2" xfId="855" xr:uid="{15F35F90-A338-4D58-8132-A9A0D0CF1CE4}"/>
    <cellStyle name="40% - Énfasis6 4 2 2 2 2" xfId="856" xr:uid="{AEF3C13C-B4CE-424F-B8C6-9BF2BE88A36C}"/>
    <cellStyle name="40% - Énfasis6 4 2 2 2 2 2" xfId="857" xr:uid="{1DC0E716-4CAE-4C81-8913-ECABF7404B4E}"/>
    <cellStyle name="40% - Énfasis6 4 2 2 2 3" xfId="858" xr:uid="{4A159D97-2AA9-4EF2-B03F-E2D6A71737D0}"/>
    <cellStyle name="40% - Énfasis6 4 2 2 3" xfId="859" xr:uid="{E4477F7A-E611-46BF-9286-03D87A1EC352}"/>
    <cellStyle name="40% - Énfasis6 4 2 2 3 2" xfId="860" xr:uid="{ED248F79-C98E-4921-9C4B-C7EBE7342D3D}"/>
    <cellStyle name="40% - Énfasis6 4 2 2 4" xfId="861" xr:uid="{893B7013-AD0D-4BF5-9FC2-BEF71A8279A6}"/>
    <cellStyle name="40% - Énfasis6 4 2 3" xfId="862" xr:uid="{04BA676D-A60D-464A-89E9-ADB7F79DAEC7}"/>
    <cellStyle name="40% - Énfasis6 4 2 3 2" xfId="863" xr:uid="{80F4F538-2628-4238-B767-B26057BBB1F2}"/>
    <cellStyle name="40% - Énfasis6 4 2 3 2 2" xfId="864" xr:uid="{611A09F1-57D6-46BC-ABCA-5266E9849970}"/>
    <cellStyle name="40% - Énfasis6 4 2 3 3" xfId="865" xr:uid="{86790EF5-7550-403B-960D-B1679E2C6591}"/>
    <cellStyle name="40% - Énfasis6 4 2 4" xfId="866" xr:uid="{C45704A6-E450-4E17-98E4-0DCDB6B6CBC4}"/>
    <cellStyle name="40% - Énfasis6 4 2 4 2" xfId="867" xr:uid="{0F9CC705-A7B3-4896-B966-C1137A835AEC}"/>
    <cellStyle name="40% - Énfasis6 4 2 5" xfId="868" xr:uid="{D3A9DE71-C056-4FB5-903F-EFC637C2CAF6}"/>
    <cellStyle name="40% - Énfasis6 4 3" xfId="869" xr:uid="{D49714C6-B9A7-4876-BDF3-B5BF60004944}"/>
    <cellStyle name="40% - Énfasis6 4 3 2" xfId="870" xr:uid="{ECE37142-86C7-4E82-976A-535AC9533102}"/>
    <cellStyle name="40% - Énfasis6 4 3 2 2" xfId="871" xr:uid="{64B0A805-CA61-44C5-8AAF-3C6055193CB1}"/>
    <cellStyle name="40% - Énfasis6 4 3 2 2 2" xfId="872" xr:uid="{7A525254-FC8D-4FD6-808A-DF0A2C6F7EB7}"/>
    <cellStyle name="40% - Énfasis6 4 3 2 3" xfId="873" xr:uid="{8EA5A7B7-658D-4E33-BCA2-55CE8D750A2C}"/>
    <cellStyle name="40% - Énfasis6 4 3 3" xfId="874" xr:uid="{2D731E83-7583-4F54-81FA-8835AB69029B}"/>
    <cellStyle name="40% - Énfasis6 4 3 3 2" xfId="875" xr:uid="{6A8E2977-D144-4076-ADBF-B9D1EE5620F1}"/>
    <cellStyle name="40% - Énfasis6 4 3 4" xfId="876" xr:uid="{40995FE7-9C32-4B1B-AAE8-07FAFF61B71D}"/>
    <cellStyle name="40% - Énfasis6 4 4" xfId="877" xr:uid="{9565D1DC-942E-4B2F-84E0-2B0DB741C003}"/>
    <cellStyle name="40% - Énfasis6 4 4 2" xfId="878" xr:uid="{AEA58B0F-1144-48C8-979E-55B91D0FA2A0}"/>
    <cellStyle name="40% - Énfasis6 4 4 2 2" xfId="879" xr:uid="{7765C84F-36E0-4C2C-9DC3-EAC63FFF9488}"/>
    <cellStyle name="40% - Énfasis6 4 4 3" xfId="880" xr:uid="{BDCEF6C7-4BE5-48E7-9B6A-A2544DE21E53}"/>
    <cellStyle name="40% - Énfasis6 4 5" xfId="881" xr:uid="{ADC231BA-C128-4E28-BE31-90EA425AEB8A}"/>
    <cellStyle name="40% - Énfasis6 4 5 2" xfId="882" xr:uid="{6FDAF359-4FCC-449F-8C56-49B301A31E65}"/>
    <cellStyle name="40% - Énfasis6 4 6" xfId="883" xr:uid="{A42814AB-8C21-420F-A8F9-8E159AB552FE}"/>
    <cellStyle name="40% - Énfasis6 5" xfId="884" xr:uid="{23147BDB-1A28-41E2-A397-25577997B471}"/>
    <cellStyle name="40% - Énfasis6 6" xfId="885" xr:uid="{098B1564-7A01-4911-BF0D-016AFC384479}"/>
    <cellStyle name="40% - Énfasis6 7" xfId="886" xr:uid="{CEDC1578-03E0-4C63-AEAF-D5594708891A}"/>
    <cellStyle name="40% - Énfasis6 8" xfId="1402" xr:uid="{9C3AC940-5BD7-4332-8D2B-F412DA285E10}"/>
    <cellStyle name="60% - Énfasis1" xfId="22" builtinId="32" customBuiltin="1"/>
    <cellStyle name="60% - Énfasis1 2" xfId="887" xr:uid="{A7454E18-AD90-4130-A26B-008F77A8BFF3}"/>
    <cellStyle name="60% - Énfasis1 2 2" xfId="888" xr:uid="{D7D8EFD7-F46B-41A8-BC33-81F6DA5F8723}"/>
    <cellStyle name="60% - Énfasis1 2 3" xfId="889" xr:uid="{D21D8F8E-0420-4383-9864-08CF1216F36D}"/>
    <cellStyle name="60% - Énfasis1 3" xfId="890" xr:uid="{E79F0856-C7B1-4516-8DD8-705669E3DA24}"/>
    <cellStyle name="60% - Énfasis1 4" xfId="891" xr:uid="{AFDC3BD4-11C5-4691-926C-810FDD6CFB63}"/>
    <cellStyle name="60% - Énfasis1 5" xfId="892" xr:uid="{0D4CDC4B-2680-412E-9DDD-A5C021DF3B2F}"/>
    <cellStyle name="60% - Énfasis1 6" xfId="893" xr:uid="{7EFD3321-873E-40C6-A6B7-B049AF1C46F1}"/>
    <cellStyle name="60% - Énfasis1 7" xfId="894" xr:uid="{465B61F2-3F48-40CD-BC01-861C2E7C79D9}"/>
    <cellStyle name="60% - Énfasis1 8" xfId="1403" xr:uid="{05083B55-317D-406C-BC69-FE1F62665290}"/>
    <cellStyle name="60% - Énfasis2" xfId="26" builtinId="36" customBuiltin="1"/>
    <cellStyle name="60% - Énfasis2 2" xfId="895" xr:uid="{2799D71D-4B49-4618-9FE5-557C6CD6CBBE}"/>
    <cellStyle name="60% - Énfasis2 2 2" xfId="896" xr:uid="{21A2ABF5-8FD4-4688-A5BD-3560AC4B7591}"/>
    <cellStyle name="60% - Énfasis2 2 3" xfId="897" xr:uid="{0DA8CBF3-C927-4461-BCA7-2CFC0DF55B1C}"/>
    <cellStyle name="60% - Énfasis2 3" xfId="898" xr:uid="{3D3B3EDE-8CAC-4D7B-BCC5-C119FDAB4E5F}"/>
    <cellStyle name="60% - Énfasis2 4" xfId="899" xr:uid="{F8ADCBD8-CC5D-4252-9BF3-133EC7E0EE55}"/>
    <cellStyle name="60% - Énfasis2 5" xfId="900" xr:uid="{503DEF30-2C64-405F-A04A-8908D041EC02}"/>
    <cellStyle name="60% - Énfasis2 6" xfId="901" xr:uid="{BF429627-25A1-4572-9168-F41FAD0C5E77}"/>
    <cellStyle name="60% - Énfasis2 7" xfId="902" xr:uid="{23D50C49-9C11-4B0F-A92D-000FFDDB9115}"/>
    <cellStyle name="60% - Énfasis2 8" xfId="1404" xr:uid="{60874222-3682-484E-820E-FDF04751BCBE}"/>
    <cellStyle name="60% - Énfasis3" xfId="30" builtinId="40" customBuiltin="1"/>
    <cellStyle name="60% - Énfasis3 2" xfId="903" xr:uid="{0A37ACB3-B197-4513-8887-4D0C7D708378}"/>
    <cellStyle name="60% - Énfasis3 2 2" xfId="904" xr:uid="{FF1FA933-8FF5-4BF9-AAAF-89CC1D704F4B}"/>
    <cellStyle name="60% - Énfasis3 2 3" xfId="905" xr:uid="{6F8FAADB-9EDD-4763-B7DC-FD66F30E852C}"/>
    <cellStyle name="60% - Énfasis3 3" xfId="906" xr:uid="{A35AC611-1144-4361-8470-3FE73128843C}"/>
    <cellStyle name="60% - Énfasis3 4" xfId="907" xr:uid="{5BA100AD-DAF9-42D6-9240-899F5C50028A}"/>
    <cellStyle name="60% - Énfasis3 5" xfId="908" xr:uid="{D9E22465-3252-4AD8-82AA-01BF9612FFB0}"/>
    <cellStyle name="60% - Énfasis3 6" xfId="909" xr:uid="{522CC5C4-8FD7-47C6-97A2-99CB3B8C49A9}"/>
    <cellStyle name="60% - Énfasis3 7" xfId="910" xr:uid="{10E86AAC-49CD-4C38-BCCD-F0CA8CEAD85F}"/>
    <cellStyle name="60% - Énfasis3 8" xfId="1405" xr:uid="{732D2BB7-DA3B-42B6-BBCC-3A6F1BD85C08}"/>
    <cellStyle name="60% - Énfasis4" xfId="34" builtinId="44" customBuiltin="1"/>
    <cellStyle name="60% - Énfasis4 2" xfId="911" xr:uid="{49532CFB-19D4-40F1-B4CE-CAC370696949}"/>
    <cellStyle name="60% - Énfasis4 2 2" xfId="912" xr:uid="{A55E899E-25C9-492D-A232-DCD9B96487F4}"/>
    <cellStyle name="60% - Énfasis4 2 3" xfId="913" xr:uid="{DEBD3B36-71B3-4739-AC8B-C8E55897073F}"/>
    <cellStyle name="60% - Énfasis4 3" xfId="914" xr:uid="{4F95BA8D-819A-44EB-8331-784EBF37ED68}"/>
    <cellStyle name="60% - Énfasis4 4" xfId="915" xr:uid="{D28A7C15-B0E4-429B-A30A-B29CBBC3DA25}"/>
    <cellStyle name="60% - Énfasis4 5" xfId="916" xr:uid="{C008E4B1-9E75-4114-89CC-312C38D55976}"/>
    <cellStyle name="60% - Énfasis4 6" xfId="917" xr:uid="{C5444513-45DD-4DC1-8862-787AFF350F6B}"/>
    <cellStyle name="60% - Énfasis4 7" xfId="918" xr:uid="{6F86DA95-0C52-492B-8A14-84A5FE5A53FB}"/>
    <cellStyle name="60% - Énfasis4 8" xfId="1406" xr:uid="{2D1B0A37-DE34-458F-A2CF-71B36930EE40}"/>
    <cellStyle name="60% - Énfasis5" xfId="38" builtinId="48" customBuiltin="1"/>
    <cellStyle name="60% - Énfasis5 2" xfId="919" xr:uid="{0FE0B5A8-A889-4630-AF15-BE18A8F84902}"/>
    <cellStyle name="60% - Énfasis5 2 2" xfId="920" xr:uid="{F75D20E9-A7D1-43B8-B866-3A45DE124BBC}"/>
    <cellStyle name="60% - Énfasis5 2 3" xfId="921" xr:uid="{829D77F0-806A-49CD-B905-B4298C74510D}"/>
    <cellStyle name="60% - Énfasis5 3" xfId="922" xr:uid="{4AE6A703-6600-4F3B-A06F-8F8243FD2FB9}"/>
    <cellStyle name="60% - Énfasis5 4" xfId="923" xr:uid="{3626289A-99A3-49CF-9F89-3120E12F765A}"/>
    <cellStyle name="60% - Énfasis5 5" xfId="924" xr:uid="{9F92281B-06E5-4FE6-B55D-E8D142A95114}"/>
    <cellStyle name="60% - Énfasis5 6" xfId="925" xr:uid="{9730856D-AECB-4933-BFF5-F99EBD44BEA1}"/>
    <cellStyle name="60% - Énfasis5 7" xfId="926" xr:uid="{05DD089D-AE8B-41A0-8134-ED5F84A3D9A3}"/>
    <cellStyle name="60% - Énfasis5 8" xfId="1407" xr:uid="{E9E9E49B-97C2-4C75-B1F6-A598437D2243}"/>
    <cellStyle name="60% - Énfasis6" xfId="42" builtinId="52" customBuiltin="1"/>
    <cellStyle name="60% - Énfasis6 2" xfId="927" xr:uid="{833E457B-A7D2-4620-A70B-45AEAEEB4955}"/>
    <cellStyle name="60% - Énfasis6 2 2" xfId="928" xr:uid="{921D8FC3-159B-4DA2-AC4F-6DAE172EBF1A}"/>
    <cellStyle name="60% - Énfasis6 2 3" xfId="929" xr:uid="{B3C979B8-A899-4B43-8AA1-9A138019906C}"/>
    <cellStyle name="60% - Énfasis6 3" xfId="930" xr:uid="{7A35D82C-AA83-48D8-A40C-817A7BF6B6DC}"/>
    <cellStyle name="60% - Énfasis6 4" xfId="931" xr:uid="{858BD576-060D-4F8A-9F07-A7D985DEF138}"/>
    <cellStyle name="60% - Énfasis6 5" xfId="932" xr:uid="{7B2700B3-454B-457D-824D-25BCC3A98484}"/>
    <cellStyle name="60% - Énfasis6 6" xfId="933" xr:uid="{B6CCCA9E-AC05-4B9E-BF2C-72A0869308EF}"/>
    <cellStyle name="60% - Énfasis6 7" xfId="934" xr:uid="{F7E374B9-A09B-46D6-8286-5ECAF6BEEE3A}"/>
    <cellStyle name="60% - Énfasis6 8" xfId="1408" xr:uid="{A5D46679-BCF4-45F6-B0E4-193BAF41E02E}"/>
    <cellStyle name="A3 297 x 420 mm" xfId="935" xr:uid="{664ABCB6-928B-4B2F-8475-B25D48C7793A}"/>
    <cellStyle name="A3 297 x 420 mm 2" xfId="936" xr:uid="{2C4D284A-D707-4717-987C-7EA1CEDF50D1}"/>
    <cellStyle name="A3 297 x 420 mm 2 2" xfId="937" xr:uid="{E4F52D29-EFFB-4DE9-9C7D-8702208DD846}"/>
    <cellStyle name="A3 297 x 420 mm 2 3" xfId="938" xr:uid="{DB17F736-BBCA-4367-93A0-D0B059E09A68}"/>
    <cellStyle name="Buena 2" xfId="939" xr:uid="{5DBA8760-4B62-400A-923C-BEF0903D9219}"/>
    <cellStyle name="Buena 2 2" xfId="940" xr:uid="{4165C9ED-7B57-4035-96ED-DC7B84BD50A5}"/>
    <cellStyle name="Buena 2 3" xfId="941" xr:uid="{6765A209-226F-4994-A2CB-E6FFC3C9DD29}"/>
    <cellStyle name="Buena 3" xfId="942" xr:uid="{75D5887C-7370-4DEF-A832-2E08C629DDBF}"/>
    <cellStyle name="Buena 4" xfId="943" xr:uid="{A6CFBEAE-1F22-481E-B22F-4B20DEEA1B19}"/>
    <cellStyle name="Buena 5" xfId="944" xr:uid="{4F56D534-33C2-4503-B378-283865A656EA}"/>
    <cellStyle name="Buena 6" xfId="945" xr:uid="{47D0C684-C57E-4686-9D75-3227478A304D}"/>
    <cellStyle name="Buena 7" xfId="946" xr:uid="{4EDE7969-4334-43B1-B480-ADC06FA99474}"/>
    <cellStyle name="Bueno" xfId="7" builtinId="26" customBuiltin="1"/>
    <cellStyle name="Bueno 2" xfId="1409" xr:uid="{F7AEC713-62AB-4EF9-94DC-7954570EEDD7}"/>
    <cellStyle name="Cálculo" xfId="12" builtinId="22" customBuiltin="1"/>
    <cellStyle name="Cálculo 2" xfId="947" xr:uid="{32AC8E1D-C4F7-4189-9697-165EFE6DD6E5}"/>
    <cellStyle name="Cálculo 2 2" xfId="948" xr:uid="{7D8909FD-177B-4539-9870-BC5F8F36C72F}"/>
    <cellStyle name="Cálculo 2 3" xfId="949" xr:uid="{9C039D29-A458-46F8-B4F9-EC53CCAD00C2}"/>
    <cellStyle name="Cálculo 3" xfId="950" xr:uid="{23903F77-AC9E-4FC1-BD52-76D3CA20ADC1}"/>
    <cellStyle name="Cálculo 4" xfId="951" xr:uid="{E2084D8A-A518-4603-98F8-4CC3F6C546AC}"/>
    <cellStyle name="Cálculo 5" xfId="952" xr:uid="{4DF547B0-15E6-463C-B3E7-E3CBCE73FC12}"/>
    <cellStyle name="Cálculo 6" xfId="953" xr:uid="{300F3B3A-34CD-4845-A651-237D9147BCDA}"/>
    <cellStyle name="Cálculo 7" xfId="954" xr:uid="{3ED8A21F-D1B8-43A9-B7DC-2713F216F13E}"/>
    <cellStyle name="Cálculo 8" xfId="1410" xr:uid="{B0EADF0D-B4A0-44AB-8742-1AB1E01241B9}"/>
    <cellStyle name="Celda de comprobación" xfId="14" builtinId="23" customBuiltin="1"/>
    <cellStyle name="Celda de comprobación 2" xfId="955" xr:uid="{FF699284-4D5C-49AD-8B42-C7C8C47361CC}"/>
    <cellStyle name="Celda de comprobación 2 2" xfId="956" xr:uid="{ABDE32AB-3971-4FB0-9100-4BE3FC35AD3F}"/>
    <cellStyle name="Celda de comprobación 2 3" xfId="957" xr:uid="{CCA087E1-FCF9-4EAF-8381-08881401C842}"/>
    <cellStyle name="Celda de comprobación 3" xfId="958" xr:uid="{995773E9-403A-4280-89EB-A548A92A6875}"/>
    <cellStyle name="Celda de comprobación 4" xfId="959" xr:uid="{479F1810-BA1A-402C-84DA-F9770F29E817}"/>
    <cellStyle name="Celda de comprobación 5" xfId="960" xr:uid="{CF33B48B-F519-4E6A-9917-E3F5E1962F95}"/>
    <cellStyle name="Celda de comprobación 6" xfId="961" xr:uid="{43EF4B46-F2FB-4DEC-A356-97D0C1036E95}"/>
    <cellStyle name="Celda de comprobación 7" xfId="962" xr:uid="{F968064F-A9AA-459E-90BD-763D3B3D888D}"/>
    <cellStyle name="Celda de comprobación 8" xfId="1411" xr:uid="{4D38265C-258C-44C8-8ADD-98ACFD7E0507}"/>
    <cellStyle name="Celda vinculada" xfId="13" builtinId="24" customBuiltin="1"/>
    <cellStyle name="Celda vinculada 2" xfId="963" xr:uid="{DB31C11C-EED1-4292-BCDA-BC640B8A89FE}"/>
    <cellStyle name="Celda vinculada 2 2" xfId="964" xr:uid="{F037EC04-8B6F-49BC-B8DE-E112F3F0C31E}"/>
    <cellStyle name="Celda vinculada 2 3" xfId="965" xr:uid="{76B9CE9E-851C-4898-B833-26E6434F2B20}"/>
    <cellStyle name="Celda vinculada 3" xfId="966" xr:uid="{DCA37E72-2654-4477-88F4-F0D1135BD4CD}"/>
    <cellStyle name="Celda vinculada 4" xfId="967" xr:uid="{7A2B8A77-148A-4C71-90B0-9E113D262936}"/>
    <cellStyle name="Celda vinculada 5" xfId="968" xr:uid="{E366160C-087A-41BD-8835-B8657A0C7BF1}"/>
    <cellStyle name="Celda vinculada 6" xfId="969" xr:uid="{2CA6032D-9732-4F51-AFA9-F352A391202E}"/>
    <cellStyle name="Celda vinculada 7" xfId="970" xr:uid="{7B199534-EBDF-4A12-B8B3-290DFD7549BF}"/>
    <cellStyle name="Celda vinculada 8" xfId="1412" xr:uid="{537EFBA6-630A-48C5-9CCD-FA43ED2BDDEE}"/>
    <cellStyle name="Encabezado 1" xfId="3" builtinId="16" customBuiltin="1"/>
    <cellStyle name="Encabezado 1 2" xfId="1336" xr:uid="{69C1F8ED-0894-4DF6-8DB2-127F56337478}"/>
    <cellStyle name="Encabezado 1 2 2" xfId="1429" xr:uid="{E7D90977-958B-4EDB-A53C-3401CCF1377D}"/>
    <cellStyle name="Encabezado 1 2 3" xfId="1380" xr:uid="{714762A2-C306-4552-8CB3-94E24AFCDAB1}"/>
    <cellStyle name="Encabezado 4" xfId="6" builtinId="19" customBuiltin="1"/>
    <cellStyle name="Encabezado 4 2" xfId="971" xr:uid="{284C668F-CA7C-4378-9E36-4BDE5C072CEB}"/>
    <cellStyle name="Encabezado 4 2 2" xfId="972" xr:uid="{9DDB96BF-74F3-4846-974D-8177BC601926}"/>
    <cellStyle name="Encabezado 4 2 3" xfId="973" xr:uid="{B1AA2795-1DAB-4D75-86C1-AF08918097AF}"/>
    <cellStyle name="Encabezado 4 2 4" xfId="1434" xr:uid="{6AD58258-4618-4DDB-B7B9-3A32F260904D}"/>
    <cellStyle name="Encabezado 4 2 5" xfId="1385" xr:uid="{27A6D863-2D8D-4B7F-BDD7-BEE039D1292C}"/>
    <cellStyle name="Encabezado 4 3" xfId="974" xr:uid="{B4458BF8-2DB2-4240-9969-13923EB8BAB7}"/>
    <cellStyle name="Encabezado 4 4" xfId="975" xr:uid="{C5C39B2E-3E34-4B1B-BA00-8BD4BDB8AA6B}"/>
    <cellStyle name="Encabezado 4 5" xfId="976" xr:uid="{8841C1D8-BEC1-4F9F-B2AF-94487B6EAE46}"/>
    <cellStyle name="Encabezado 4 6" xfId="977" xr:uid="{526A065C-19B6-44C3-9637-04C71080FBB1}"/>
    <cellStyle name="Encabezado 4 7" xfId="978" xr:uid="{9117D696-5F20-4B2D-8880-E4FB4321907A}"/>
    <cellStyle name="Encabezado 4 8" xfId="1413" xr:uid="{AFBBA617-AB45-4900-9F3C-A141DC29F284}"/>
    <cellStyle name="Énfasis1" xfId="19" builtinId="29" customBuiltin="1"/>
    <cellStyle name="Énfasis1 2" xfId="979" xr:uid="{88EA3D5C-1358-4F28-9A30-0014FF6E8B8B}"/>
    <cellStyle name="Énfasis1 2 2" xfId="980" xr:uid="{765361A1-216E-4A63-ACE1-0466B310BA3D}"/>
    <cellStyle name="Énfasis1 2 3" xfId="981" xr:uid="{02E6B03F-A01F-4FFE-8FC6-3BFFF7A11566}"/>
    <cellStyle name="Énfasis1 3" xfId="982" xr:uid="{F93603CC-EE7A-40D5-8D4D-DD34BCFC3078}"/>
    <cellStyle name="Énfasis1 4" xfId="983" xr:uid="{C8774EA1-D253-420E-B678-51EFBAD39FB7}"/>
    <cellStyle name="Énfasis1 5" xfId="984" xr:uid="{6BAA2289-E4DD-4F33-A02C-B5E0516FB654}"/>
    <cellStyle name="Énfasis1 6" xfId="985" xr:uid="{674C97C5-1626-4E6A-887F-08E4B0215874}"/>
    <cellStyle name="Énfasis1 7" xfId="986" xr:uid="{B8B2575C-DCA0-419D-99E4-ABD5C2676A0B}"/>
    <cellStyle name="Énfasis1 8" xfId="1414" xr:uid="{8A373A51-DF4B-4708-893D-7A2AD4D060E9}"/>
    <cellStyle name="Énfasis2" xfId="23" builtinId="33" customBuiltin="1"/>
    <cellStyle name="Énfasis2 2" xfId="987" xr:uid="{8B4381E0-8FD3-4A57-A2AE-C1187ED791D1}"/>
    <cellStyle name="Énfasis2 2 2" xfId="988" xr:uid="{60C9770A-F21D-45A0-A45E-C8360813EF87}"/>
    <cellStyle name="Énfasis2 2 3" xfId="989" xr:uid="{2C78CD65-EB6F-4C71-BD35-11509D345CEB}"/>
    <cellStyle name="Énfasis2 3" xfId="990" xr:uid="{8CCB2DD7-9935-4971-8A30-06C903BE249D}"/>
    <cellStyle name="Énfasis2 4" xfId="991" xr:uid="{A45E7B76-8A74-4561-8A1E-345D5C331FC7}"/>
    <cellStyle name="Énfasis2 5" xfId="992" xr:uid="{F8D4A72E-FA6A-4C3A-8096-E3FFCABC1C99}"/>
    <cellStyle name="Énfasis2 6" xfId="993" xr:uid="{E140881F-B306-4F7B-BDCD-639ED8A4BADC}"/>
    <cellStyle name="Énfasis2 7" xfId="994" xr:uid="{691E024D-1F82-40A6-9B28-BFFB51F6E809}"/>
    <cellStyle name="Énfasis2 8" xfId="1415" xr:uid="{518DF849-E43A-4271-ABAE-BADF6DEBB781}"/>
    <cellStyle name="Énfasis3" xfId="27" builtinId="37" customBuiltin="1"/>
    <cellStyle name="Énfasis3 2" xfId="995" xr:uid="{025A7CF0-C60D-4F92-BE95-883DBAA76AEB}"/>
    <cellStyle name="Énfasis3 2 2" xfId="996" xr:uid="{868D0DDB-ECEC-4AAB-9C8C-4D42858DEB47}"/>
    <cellStyle name="Énfasis3 2 3" xfId="997" xr:uid="{2F4BE67B-4AB6-4ADA-A16B-628EC060B01E}"/>
    <cellStyle name="Énfasis3 3" xfId="998" xr:uid="{DBE312FA-2253-435F-8FC3-71A59A9A72CD}"/>
    <cellStyle name="Énfasis3 4" xfId="999" xr:uid="{0C8B9961-33B3-411F-A62B-DFABCA36EF9F}"/>
    <cellStyle name="Énfasis3 5" xfId="1000" xr:uid="{C4284844-5FB9-4012-9229-0E64FCCA92E9}"/>
    <cellStyle name="Énfasis3 6" xfId="1001" xr:uid="{00F6558C-40C9-4FD9-B649-5C3C2243B044}"/>
    <cellStyle name="Énfasis3 7" xfId="1002" xr:uid="{D2BAF263-B8C1-4201-8AA0-B6C7B8B74F86}"/>
    <cellStyle name="Énfasis3 8" xfId="1416" xr:uid="{13399D75-6E69-43E0-8845-CF038FE6CB38}"/>
    <cellStyle name="Énfasis4" xfId="31" builtinId="41" customBuiltin="1"/>
    <cellStyle name="Énfasis4 2" xfId="1003" xr:uid="{EA39A42F-2318-46D7-9C4E-F23F84FB0D01}"/>
    <cellStyle name="Énfasis4 2 2" xfId="1004" xr:uid="{55579B9D-344E-4176-9306-49B33A07BD02}"/>
    <cellStyle name="Énfasis4 2 3" xfId="1005" xr:uid="{7BFE6F73-7D77-4662-A42C-23E4FF92F7ED}"/>
    <cellStyle name="Énfasis4 3" xfId="1006" xr:uid="{5DEB280E-12F7-46CB-956C-15F78FD5237C}"/>
    <cellStyle name="Énfasis4 4" xfId="1007" xr:uid="{FF187158-A24C-431B-8E35-8A304E61FF2F}"/>
    <cellStyle name="Énfasis4 5" xfId="1008" xr:uid="{520B3914-3820-4828-94BD-F14B478E6813}"/>
    <cellStyle name="Énfasis4 6" xfId="1009" xr:uid="{1C28ACB0-7175-4C06-B454-D9B34CDDDFDA}"/>
    <cellStyle name="Énfasis4 7" xfId="1010" xr:uid="{A0DDC4CC-BB80-4BDC-8545-837AD223B8E4}"/>
    <cellStyle name="Énfasis4 8" xfId="1417" xr:uid="{2142CEE8-A165-4586-8954-96216F992CFD}"/>
    <cellStyle name="Énfasis5" xfId="35" builtinId="45" customBuiltin="1"/>
    <cellStyle name="Énfasis5 2" xfId="1011" xr:uid="{C0BFE28C-BD93-4DC8-B908-7A5A1ECAB26E}"/>
    <cellStyle name="Énfasis5 2 2" xfId="1012" xr:uid="{624785A7-C9E6-45E6-8F7B-52332E73795C}"/>
    <cellStyle name="Énfasis5 2 3" xfId="1013" xr:uid="{C1DBF4F8-23AA-433C-A576-A3F869D68D1B}"/>
    <cellStyle name="Énfasis5 3" xfId="1014" xr:uid="{05205332-56EB-4F32-B39A-C6DECEE7442D}"/>
    <cellStyle name="Énfasis5 4" xfId="1015" xr:uid="{BD0F4423-0BD8-4837-A85A-E7F2B736260D}"/>
    <cellStyle name="Énfasis5 5" xfId="1016" xr:uid="{AC06F616-04C8-4EB1-96ED-5C1D3911A63A}"/>
    <cellStyle name="Énfasis5 6" xfId="1017" xr:uid="{9A51DB20-7E07-487E-BA72-A20FD7C87607}"/>
    <cellStyle name="Énfasis5 7" xfId="1018" xr:uid="{B61CFAF6-5C57-44DF-8CBF-D6FEC8423937}"/>
    <cellStyle name="Énfasis5 8" xfId="1418" xr:uid="{0525C624-8E24-4180-939D-A57B2757494D}"/>
    <cellStyle name="Énfasis6" xfId="39" builtinId="49" customBuiltin="1"/>
    <cellStyle name="Énfasis6 2" xfId="1019" xr:uid="{E042DBC6-46DE-48B7-9063-4C1D2F4B5A17}"/>
    <cellStyle name="Énfasis6 2 2" xfId="1020" xr:uid="{E912A159-17F3-41A1-A6FB-BF68EA739BBA}"/>
    <cellStyle name="Énfasis6 2 3" xfId="1021" xr:uid="{CD162F1A-6267-44A3-B1E7-14B316F8C0B7}"/>
    <cellStyle name="Énfasis6 3" xfId="1022" xr:uid="{2AFEFE81-81C1-4F1B-8013-20AC516F9460}"/>
    <cellStyle name="Énfasis6 4" xfId="1023" xr:uid="{C30D7FE4-3707-45ED-B8A2-6834FD8A83EE}"/>
    <cellStyle name="Énfasis6 5" xfId="1024" xr:uid="{2938E2B1-C418-47C1-A61A-C3E797CAD51F}"/>
    <cellStyle name="Énfasis6 6" xfId="1025" xr:uid="{4C0DCD5D-D6FE-4E6D-AFAF-828F8566C2CB}"/>
    <cellStyle name="Énfasis6 7" xfId="1026" xr:uid="{D5704DBB-1532-4C3A-8050-D0FE4286E233}"/>
    <cellStyle name="Énfasis6 8" xfId="1419" xr:uid="{F9FC1073-90B8-49D5-9D02-6B8F25F9E8BE}"/>
    <cellStyle name="Entrada" xfId="10" builtinId="20" customBuiltin="1"/>
    <cellStyle name="Entrada 2" xfId="1027" xr:uid="{3BDC4E4D-793F-4A60-B493-109FAE5A13AD}"/>
    <cellStyle name="Entrada 2 2" xfId="1028" xr:uid="{40112696-44F3-4F9E-A399-9754727E6620}"/>
    <cellStyle name="Entrada 2 3" xfId="1029" xr:uid="{D15BBCE3-6566-449F-80EA-132FC80D6638}"/>
    <cellStyle name="Entrada 3" xfId="1030" xr:uid="{4B43D707-7782-45CC-9AED-F6952CE19623}"/>
    <cellStyle name="Entrada 4" xfId="1031" xr:uid="{69014383-1438-4C6C-A9B4-BC7927FF475C}"/>
    <cellStyle name="Entrada 5" xfId="1032" xr:uid="{DEDCD80D-DACA-4A72-AAD3-B063D4765F1D}"/>
    <cellStyle name="Entrada 6" xfId="1033" xr:uid="{31DFAEBF-9CAE-4B79-AF14-11095EC0F522}"/>
    <cellStyle name="Entrada 7" xfId="1034" xr:uid="{46553E4B-2343-4FCD-AC83-C25ACFADAF13}"/>
    <cellStyle name="Entrada 8" xfId="1420" xr:uid="{E48228F3-5F55-49A2-A4FB-133C965FDD10}"/>
    <cellStyle name="Estilo 1" xfId="1035" xr:uid="{9D8F4F0D-248F-4F18-95DB-672144F34AC1}"/>
    <cellStyle name="Estilo 1 2" xfId="1036" xr:uid="{6534DC61-86FB-4224-BF98-1614BC1ABCDF}"/>
    <cellStyle name="Estilo 1 2 2" xfId="1037" xr:uid="{FBAC4048-16B9-4D40-9C72-FB254FC80CE7}"/>
    <cellStyle name="Estilo 1 2 2 2" xfId="1038" xr:uid="{0D400684-1AA2-46DE-B3FB-E8ACB3198A29}"/>
    <cellStyle name="Estilo 1 2 3" xfId="1039" xr:uid="{52B85F95-4705-4649-BAA2-B41C41A27256}"/>
    <cellStyle name="Estilo 1 3" xfId="1040" xr:uid="{A618D169-014D-4606-A413-63B4E6B82AED}"/>
    <cellStyle name="Estilo 1 3 2" xfId="1041" xr:uid="{14436F53-87D5-4F73-86B2-C7D3C3E14226}"/>
    <cellStyle name="Estilo 1 4" xfId="1042" xr:uid="{16E01392-D1AB-42F1-A193-57DA7FAB7A78}"/>
    <cellStyle name="Estilo 1 4 2" xfId="1043" xr:uid="{D0A844AF-C6F0-4E47-B5A5-A367F1C79A1A}"/>
    <cellStyle name="Estilo 1 4 3" xfId="1044" xr:uid="{48120820-A313-4825-8FD6-ED004C0E94CC}"/>
    <cellStyle name="Estilo 1 5" xfId="1045" xr:uid="{76FE2EB0-7CBC-4AF7-AB31-BF56563B6436}"/>
    <cellStyle name="Estilo 1 5 2" xfId="1046" xr:uid="{39B831FB-D516-4A7F-B0EE-C217A0D1934C}"/>
    <cellStyle name="Euro" xfId="1047" xr:uid="{099C59AA-8302-4C9E-A319-8BE3185239FB}"/>
    <cellStyle name="Euro 2" xfId="1048" xr:uid="{16D53142-8130-4CDD-96FF-2399D87317EE}"/>
    <cellStyle name="Euro 2 2" xfId="1049" xr:uid="{1572E406-37CC-456C-B02F-CB82BC8BFBE4}"/>
    <cellStyle name="Euro 2 3" xfId="1050" xr:uid="{40C1CACB-28D8-4D6D-BF78-23883CC4A1B1}"/>
    <cellStyle name="Fecha" xfId="1383" xr:uid="{E02D58FE-90B7-4605-840D-A278253AB1F1}"/>
    <cellStyle name="Formula 2" xfId="45" xr:uid="{00000000-0005-0000-0000-00001F000000}"/>
    <cellStyle name="Hipervínculo 2" xfId="51" xr:uid="{00000000-0005-0000-0000-000020000000}"/>
    <cellStyle name="Hipervínculo 2 2" xfId="1052" xr:uid="{951E43AE-B1C1-4D0E-AC7E-6A49213CF4D9}"/>
    <cellStyle name="Hipervínculo 2 3" xfId="1051" xr:uid="{1EEDAE1A-9308-422B-9E63-0FA87A35D65E}"/>
    <cellStyle name="Hipervínculo 3" xfId="1053" xr:uid="{7D0ADA7F-0201-4551-A69A-37031D712811}"/>
    <cellStyle name="Hipervínculo 4" xfId="1054" xr:uid="{A60D479A-7008-44A3-85EA-92AF07DE5EA0}"/>
    <cellStyle name="Incorrecto" xfId="8" builtinId="27" customBuiltin="1"/>
    <cellStyle name="Incorrecto 2" xfId="1055" xr:uid="{ADA6D6E3-AE42-45F7-9293-4B4C54DE58F3}"/>
    <cellStyle name="Incorrecto 2 2" xfId="1056" xr:uid="{E12BE40A-54A7-4507-9503-0C26F68C0F17}"/>
    <cellStyle name="Incorrecto 2 3" xfId="1057" xr:uid="{6DAF60B3-2305-4CEA-97A0-6D518948A055}"/>
    <cellStyle name="Incorrecto 3" xfId="1058" xr:uid="{E042337B-2777-49D4-BCDE-D26E037F9FC3}"/>
    <cellStyle name="Incorrecto 4" xfId="1059" xr:uid="{88FBADB8-2952-4DA1-AE85-F78C73F4D713}"/>
    <cellStyle name="Incorrecto 5" xfId="1060" xr:uid="{03F8E350-EF72-49A3-9ED6-7F7D17B4F27F}"/>
    <cellStyle name="Incorrecto 6" xfId="1061" xr:uid="{E5B083A0-EFFA-4129-8D84-0B87E45FF244}"/>
    <cellStyle name="Incorrecto 7" xfId="1062" xr:uid="{16E5FADE-1942-48D4-87ED-6B2E0C750537}"/>
    <cellStyle name="Incorrecto 8" xfId="1421" xr:uid="{1CE16981-3D5E-4E65-9F58-261F1869628E}"/>
    <cellStyle name="Millares" xfId="1" builtinId="3"/>
    <cellStyle name="Millares [0]" xfId="54" builtinId="6"/>
    <cellStyle name="Millares [0] 2" xfId="50" xr:uid="{00000000-0005-0000-0000-000023000000}"/>
    <cellStyle name="Millares [0] 2 2" xfId="1390" xr:uid="{EF6A2CE8-F3AB-404E-9577-8F7E26F93980}"/>
    <cellStyle name="Millares [0] 2 3" xfId="1452" xr:uid="{D21A4BC2-634C-414B-B33B-6DA90E5FB2DB}"/>
    <cellStyle name="Millares [0] 2 4" xfId="1382" xr:uid="{D7FD9DA3-7E50-429F-A048-D27ECBC7EA2B}"/>
    <cellStyle name="Millares [0] 2 5" xfId="1375" xr:uid="{7B613BE4-1530-4059-80EB-621FF40A949E}"/>
    <cellStyle name="Millares [0] 3" xfId="1440" xr:uid="{074A55E0-ADF4-4F8C-A952-1D04B1F1EA4A}"/>
    <cellStyle name="Millares [0] 3 2" xfId="1443" xr:uid="{9472944B-EF48-49E4-8A3C-4E1E92220A15}"/>
    <cellStyle name="Millares [0] 4" xfId="1389" xr:uid="{68A8439A-F9B9-4A77-91CA-EBE5BB9A7DF3}"/>
    <cellStyle name="Millares [0] 5" xfId="1376" xr:uid="{4E8ED90D-D8BC-45DB-9A35-E6C2D1E444C3}"/>
    <cellStyle name="Millares 10" xfId="1450" xr:uid="{93BEE6AD-897B-4235-B670-0187EF482FD4}"/>
    <cellStyle name="Millares 11" xfId="1449" xr:uid="{910FE17B-3FF7-491E-B5E3-059E71FA67B8}"/>
    <cellStyle name="Millares 12" xfId="1451" xr:uid="{6CCA85DC-7294-40FC-946A-D1B90F590C54}"/>
    <cellStyle name="Millares 13" xfId="1448" xr:uid="{D5177B80-06DD-4C2D-A916-456D658D574A}"/>
    <cellStyle name="Millares 14" xfId="1453" xr:uid="{902BD465-131C-4B4D-BC3E-4883120076A7}"/>
    <cellStyle name="Millares 2" xfId="55" xr:uid="{598A0FC8-1FC9-4983-8DDA-CEEB1473C68C}"/>
    <cellStyle name="Millares 2 2" xfId="57" xr:uid="{C23EB250-279C-4C4F-A230-0FCD5D35FB34}"/>
    <cellStyle name="Millares 2 2 2" xfId="1064" xr:uid="{91130656-A9CB-40E7-9F8A-D34BB1F47228}"/>
    <cellStyle name="Millares 2 2 2 2" xfId="1065" xr:uid="{8CFD31FD-4B84-4624-A2EB-CDF587B03404}"/>
    <cellStyle name="Millares 2 2 2 2 2" xfId="1066" xr:uid="{B63EB921-0D21-4BF1-A335-22B0511E30AA}"/>
    <cellStyle name="Millares 2 2 2 2 2 2" xfId="1067" xr:uid="{8DEB7ED5-086B-4781-8DC7-2F5A7BE057A5}"/>
    <cellStyle name="Millares 2 2 2 2 2 2 2" xfId="1341" xr:uid="{4177DED4-A50E-45F4-B423-A9B97A142C06}"/>
    <cellStyle name="Millares 2 2 2 2 2 3" xfId="1340" xr:uid="{7404FCDF-8FA8-416B-8A84-CA3EEA02B4BE}"/>
    <cellStyle name="Millares 2 2 2 2 3" xfId="1068" xr:uid="{88E9E40F-D3EE-4CC7-88AA-4D78113E09EE}"/>
    <cellStyle name="Millares 2 2 2 2 3 2" xfId="1342" xr:uid="{480F1F92-30CD-484B-B651-930EB3305F95}"/>
    <cellStyle name="Millares 2 2 2 2 4" xfId="1339" xr:uid="{F1187512-045B-4E54-AA21-CFBB77411235}"/>
    <cellStyle name="Millares 2 2 2 3" xfId="1069" xr:uid="{6CA1A50A-5E4F-4FC9-B920-B6E3429F4A1B}"/>
    <cellStyle name="Millares 2 2 2 3 2" xfId="1070" xr:uid="{0C724737-D7D3-4C87-9CF0-600F64F97F60}"/>
    <cellStyle name="Millares 2 2 2 3 2 2" xfId="1344" xr:uid="{8F181D92-8440-4B69-937F-963C9F8E389C}"/>
    <cellStyle name="Millares 2 2 2 3 3" xfId="1343" xr:uid="{991D9425-4B75-40DD-8A61-BE7B5C955068}"/>
    <cellStyle name="Millares 2 2 2 4" xfId="1071" xr:uid="{29252B22-5791-425F-98F1-3CFA589A5391}"/>
    <cellStyle name="Millares 2 2 2 4 2" xfId="1345" xr:uid="{E52D37BF-1565-4EFE-BB82-8C11EE1D026D}"/>
    <cellStyle name="Millares 2 2 2 5" xfId="1338" xr:uid="{3E99AF90-636F-4317-BB0B-5F8CB52D28DD}"/>
    <cellStyle name="Millares 2 2 3" xfId="1072" xr:uid="{B93D14F8-7C5F-4722-9758-1BEF55FE3036}"/>
    <cellStyle name="Millares 2 2 3 2" xfId="1073" xr:uid="{103BADA0-51A5-41A9-A0F6-0CB24EECFFB8}"/>
    <cellStyle name="Millares 2 2 3 2 2" xfId="1074" xr:uid="{F6770FC0-437A-4D69-B361-D6773B682D83}"/>
    <cellStyle name="Millares 2 2 3 2 2 2" xfId="1348" xr:uid="{13F3F261-45A4-4AE5-BB83-C8495419F383}"/>
    <cellStyle name="Millares 2 2 3 2 3" xfId="1347" xr:uid="{13395C03-DEFC-4AC7-9AA3-B0FAB62EED1C}"/>
    <cellStyle name="Millares 2 2 3 3" xfId="1075" xr:uid="{D1E52485-A53D-43BB-80AC-90F8F67F793D}"/>
    <cellStyle name="Millares 2 2 3 3 2" xfId="1349" xr:uid="{D2A932B6-C4B5-4694-8313-40E5F7D7D675}"/>
    <cellStyle name="Millares 2 2 3 4" xfId="1346" xr:uid="{BAE805CB-2029-4528-B7B3-7EF02B8E56DD}"/>
    <cellStyle name="Millares 2 2 4" xfId="1076" xr:uid="{E394914F-5175-45D9-9A11-F3024F9C4A12}"/>
    <cellStyle name="Millares 2 2 4 2" xfId="1077" xr:uid="{DFDA0471-6776-467D-AF66-AE90002233BF}"/>
    <cellStyle name="Millares 2 2 4 2 2" xfId="1351" xr:uid="{6F8BDCCB-5178-4412-8C56-9317EC118847}"/>
    <cellStyle name="Millares 2 2 4 3" xfId="1350" xr:uid="{F72C3EBF-7690-41B0-98E4-B1CEEA0D626B}"/>
    <cellStyle name="Millares 2 2 5" xfId="1078" xr:uid="{862FDAB2-C07F-461C-BB8E-A9C696D8BFF0}"/>
    <cellStyle name="Millares 2 2 5 2" xfId="1352" xr:uid="{72693AA9-EABC-41E5-BE6D-A6A3B7B4AC1A}"/>
    <cellStyle name="Millares 2 2 6" xfId="1337" xr:uid="{A7356CD5-913E-4FB2-8671-AE8947C5E26E}"/>
    <cellStyle name="Millares 2 2 7" xfId="1437" xr:uid="{1FEB9D3F-3810-49D4-BB7B-FA9DB56CECAA}"/>
    <cellStyle name="Millares 2 2 8" xfId="1063" xr:uid="{47661902-7B37-412A-B64F-04D2FA517A8A}"/>
    <cellStyle name="Millares 2 3" xfId="1079" xr:uid="{84EE134E-89FA-4AB2-856E-540DF4064C4B}"/>
    <cellStyle name="Millares 2 3 2" xfId="1080" xr:uid="{1EF459CF-6A1A-47E6-8B8C-56921B1A56A2}"/>
    <cellStyle name="Millares 2 3 2 2" xfId="1081" xr:uid="{1C03A6B5-6229-4363-BAB1-12F56CF3072B}"/>
    <cellStyle name="Millares 2 3 2 2 2" xfId="1082" xr:uid="{EBC22170-4D50-42EA-A1DD-3E3DE4CD76FB}"/>
    <cellStyle name="Millares 2 3 2 2 2 2" xfId="1356" xr:uid="{9AF33DEB-9D89-479D-9DC4-8341B30C0F1F}"/>
    <cellStyle name="Millares 2 3 2 2 3" xfId="1355" xr:uid="{7F31C6DF-9E56-4D70-A214-41DFB7BB30BE}"/>
    <cellStyle name="Millares 2 3 2 3" xfId="1083" xr:uid="{B6FB5412-6D8B-42D6-85C2-87356097F591}"/>
    <cellStyle name="Millares 2 3 2 3 2" xfId="1357" xr:uid="{D20DC83A-BFFE-45CB-A45F-81DDFBC4B3AC}"/>
    <cellStyle name="Millares 2 3 2 4" xfId="1354" xr:uid="{9169C58A-C73A-48E3-8382-FC3AE8156D99}"/>
    <cellStyle name="Millares 2 3 3" xfId="1084" xr:uid="{B1DACDF6-D319-4A04-A1DF-9C90A51CA90F}"/>
    <cellStyle name="Millares 2 3 3 2" xfId="1085" xr:uid="{B9F19A38-812C-4D97-87CF-0FFECFC99099}"/>
    <cellStyle name="Millares 2 3 3 2 2" xfId="1359" xr:uid="{3D3BD493-0335-45ED-978B-2AED3065CA5C}"/>
    <cellStyle name="Millares 2 3 3 3" xfId="1358" xr:uid="{9A575A99-8D35-4D2F-AB34-0BE3C96D4484}"/>
    <cellStyle name="Millares 2 3 4" xfId="1086" xr:uid="{47FF451E-6E81-411F-8E4E-FC0C63B089A2}"/>
    <cellStyle name="Millares 2 3 4 2" xfId="1360" xr:uid="{D21BAAF2-5519-417D-979E-E55246A24DBA}"/>
    <cellStyle name="Millares 2 3 5" xfId="1353" xr:uid="{8E38D694-B444-47F7-BBCC-C3BFACDD37CA}"/>
    <cellStyle name="Millares 2 4" xfId="1087" xr:uid="{2FDF4E33-79FF-4919-95DA-4C4B2A075883}"/>
    <cellStyle name="Millares 2 4 2" xfId="1088" xr:uid="{C4431ED4-229E-4970-A740-920B113DFA24}"/>
    <cellStyle name="Millares 2 4 2 2" xfId="1089" xr:uid="{11D3DE54-A72F-4629-9167-F688E4D96F67}"/>
    <cellStyle name="Millares 2 4 2 2 2" xfId="1363" xr:uid="{01D73E21-481B-4134-A06F-A1A211274C99}"/>
    <cellStyle name="Millares 2 4 2 3" xfId="1362" xr:uid="{AACA7915-C13D-4B23-B896-8749ECC3D39E}"/>
    <cellStyle name="Millares 2 4 3" xfId="1090" xr:uid="{766DD01E-E7EA-468E-9A2C-EBFDCBECD6F7}"/>
    <cellStyle name="Millares 2 4 3 2" xfId="1364" xr:uid="{4FDAB76E-26A0-401E-BC26-529DFBEB3573}"/>
    <cellStyle name="Millares 2 4 4" xfId="1361" xr:uid="{C9403572-93A6-43E8-81B2-1C07BD2762DF}"/>
    <cellStyle name="Millares 2 5" xfId="1091" xr:uid="{27A2AFAB-96E8-4A37-AB45-34BBA0CDAF0B}"/>
    <cellStyle name="Millares 2 5 2" xfId="1092" xr:uid="{2F034FE0-4821-469C-BFAD-5FF28D1255DB}"/>
    <cellStyle name="Millares 2 5 2 2" xfId="1366" xr:uid="{DA89E159-40E6-4DD5-BEA5-E445112945A4}"/>
    <cellStyle name="Millares 2 5 3" xfId="1365" xr:uid="{43F1B77F-C868-4D32-825F-64BA862B5893}"/>
    <cellStyle name="Millares 2 6" xfId="1093" xr:uid="{E48BE7D4-7688-4290-B81E-12C9F0267F84}"/>
    <cellStyle name="Millares 2 6 2" xfId="1367" xr:uid="{12335A1C-2A7B-4047-B7BD-70C861251610}"/>
    <cellStyle name="Millares 3" xfId="56" xr:uid="{D744DBA1-CB48-4127-8D3A-4B480546C66A}"/>
    <cellStyle name="Millares 3 2" xfId="1094" xr:uid="{999AB94F-EF2E-4930-BCFA-2AB14ADE3119}"/>
    <cellStyle name="Millares 4" xfId="1369" xr:uid="{DAFBF136-3415-44F1-86F4-167B31D3D832}"/>
    <cellStyle name="Millares 4 2" xfId="1456" xr:uid="{BC0AD66E-9D7C-4F53-AD7F-CA5E758056D6}"/>
    <cellStyle name="Millares 4 3" xfId="1422" xr:uid="{AFAEADE7-C043-48D2-A212-93905D517528}"/>
    <cellStyle name="Millares 5" xfId="1442" xr:uid="{57F9EACB-4B8A-42E6-B72E-579D01369C3B}"/>
    <cellStyle name="Millares 6" xfId="1447" xr:uid="{367E95E6-0AFA-457E-B0C2-9E9FAFEB6118}"/>
    <cellStyle name="Millares 7" xfId="1446" xr:uid="{8F35B966-4546-426D-BD5B-827C74889083}"/>
    <cellStyle name="Millares 8" xfId="1444" xr:uid="{DE9E70A7-455E-4F01-A420-7A9584AA1641}"/>
    <cellStyle name="Millares 9" xfId="1445" xr:uid="{FE39829C-CFBB-47BF-93C7-6F987F6528A8}"/>
    <cellStyle name="Neutral" xfId="9" builtinId="28" customBuiltin="1"/>
    <cellStyle name="Neutral 2" xfId="1095" xr:uid="{9475D9B4-8C48-4289-BF3D-C80CE48393AC}"/>
    <cellStyle name="Neutral 2 2" xfId="1096" xr:uid="{D3BD88E7-82F6-4294-9D0D-FC42F2FD1DB8}"/>
    <cellStyle name="Neutral 2 3" xfId="1097" xr:uid="{B494B8C4-06F3-4FE2-975A-AA4C5C801C5C}"/>
    <cellStyle name="Neutral 3" xfId="1098" xr:uid="{A780842C-3C50-452E-864C-955FC1235620}"/>
    <cellStyle name="Neutral 4" xfId="1099" xr:uid="{4E9625AC-6F0F-4250-B11C-F25A9EC7BF8D}"/>
    <cellStyle name="Neutral 5" xfId="1100" xr:uid="{F6622090-55F6-4AE1-A88C-D710B6643E07}"/>
    <cellStyle name="Neutral 6" xfId="1101" xr:uid="{278F7BCB-88D7-449B-BC0A-6B4E82985075}"/>
    <cellStyle name="Neutral 7" xfId="1102" xr:uid="{3717D28F-BB6B-4B37-B059-4EA59785B969}"/>
    <cellStyle name="Neutral 8" xfId="1423" xr:uid="{03B91F38-3748-4405-A5A4-39BC01EC5110}"/>
    <cellStyle name="Normal" xfId="0" builtinId="0"/>
    <cellStyle name="Normal 10" xfId="1370" xr:uid="{3E8B480B-4F49-458B-AB4A-AFBE14942E2A}"/>
    <cellStyle name="Normal 10 2" xfId="1373" xr:uid="{70F0DF0F-EE23-4339-A8F7-AC970AE7953C}"/>
    <cellStyle name="Normal 10 2 2 2 2" xfId="1378" xr:uid="{7AC4E9BD-B385-48D2-A591-566EA640F90B}"/>
    <cellStyle name="Normal 11" xfId="1371" xr:uid="{25217E4A-1334-4571-B499-564939BC1828}"/>
    <cellStyle name="Normal 12" xfId="1372" xr:uid="{65D9A686-1220-4410-8FEC-B962E65FDFC5}"/>
    <cellStyle name="Normal 13" xfId="1374" xr:uid="{B952BFB8-693C-4534-B6F8-0E7850AB1BB8}"/>
    <cellStyle name="Normal 14" xfId="1335" xr:uid="{D198FD54-AE82-452D-B8D6-4D4CC36FAC9F}"/>
    <cellStyle name="Normal 14 2" xfId="1455" xr:uid="{6014DF6B-A398-4254-998E-6468AA4944A5}"/>
    <cellStyle name="Normal 2" xfId="44" xr:uid="{00000000-0005-0000-0000-000026000000}"/>
    <cellStyle name="Normal 2 2" xfId="1103" xr:uid="{20B0E9AF-5CE4-4318-B328-46334DED5327}"/>
    <cellStyle name="Normal 2 2 10 10" xfId="52" xr:uid="{00000000-0005-0000-0000-000027000000}"/>
    <cellStyle name="Normal 2 2 2" xfId="1104" xr:uid="{7D67D76D-F716-4918-A082-8045C846D309}"/>
    <cellStyle name="Normal 2 2 2 2" xfId="1105" xr:uid="{C6EC9473-6A31-4172-ADE8-75FE327ED2F3}"/>
    <cellStyle name="Normal 2 2 3" xfId="1106" xr:uid="{5059723E-0BD2-4BD0-A567-25BF50AAAC06}"/>
    <cellStyle name="Normal 2 2 4" xfId="1433" xr:uid="{79F22524-9713-4627-A523-189D01A5212A}"/>
    <cellStyle name="Normal 2 3" xfId="1107" xr:uid="{DAD524D5-2CFD-48E4-B5EC-5907DB342EED}"/>
    <cellStyle name="Normal 2 3 2" xfId="1108" xr:uid="{DBD5D0C4-B8C6-4A49-AB82-13EACB1A1B7E}"/>
    <cellStyle name="Normal 2 3 2 2" xfId="1109" xr:uid="{F580887C-CCBB-47F1-96E6-97117DDE1AD8}"/>
    <cellStyle name="Normal 2 3 2 2 2" xfId="1110" xr:uid="{51C51F78-8473-4F65-B52B-1C44D5565D00}"/>
    <cellStyle name="Normal 2 3 2 2 2 2" xfId="1111" xr:uid="{3426DBD2-E318-400F-9223-1FB9E098A886}"/>
    <cellStyle name="Normal 2 3 2 2 3" xfId="1112" xr:uid="{98CC7A84-8379-4D7B-B79A-D7B4BA90E20A}"/>
    <cellStyle name="Normal 2 3 2 3" xfId="1113" xr:uid="{2306BBD0-3FDB-4210-8921-80435652812B}"/>
    <cellStyle name="Normal 2 3 2 3 2" xfId="1114" xr:uid="{528F0CD0-4438-4C8F-B053-8C3BBDE787F3}"/>
    <cellStyle name="Normal 2 3 2 4" xfId="1115" xr:uid="{7544D421-432B-4FCF-8AA1-77438141D51D}"/>
    <cellStyle name="Normal 2 3 3" xfId="1116" xr:uid="{67D24B56-3F17-44BB-BB30-47B835A8DEE8}"/>
    <cellStyle name="Normal 2 3 3 2" xfId="1117" xr:uid="{9AB9A631-F441-4C90-BA38-1BD9C2C74C86}"/>
    <cellStyle name="Normal 2 3 3 2 2" xfId="1118" xr:uid="{674B4245-2FCB-42CD-A19A-E56D91ADC14C}"/>
    <cellStyle name="Normal 2 3 3 3" xfId="1119" xr:uid="{030BEC66-1422-40F8-8027-7AC24318787B}"/>
    <cellStyle name="Normal 2 3 4" xfId="1120" xr:uid="{31AF7664-4D07-4B61-BD4D-7E73F0DA6B58}"/>
    <cellStyle name="Normal 2 3 4 2" xfId="1121" xr:uid="{3DDFDF80-3791-4EB2-BB12-8EE6AB97EC88}"/>
    <cellStyle name="Normal 2 3 5" xfId="1122" xr:uid="{9D6FD959-0117-487B-B152-CA87D2E6ACAC}"/>
    <cellStyle name="Normal 2 4" xfId="1123" xr:uid="{57E804C0-D4CB-44B3-B74B-FD3A2EF40D67}"/>
    <cellStyle name="Normal 2 4 2" xfId="1124" xr:uid="{373D4968-38F9-4363-B2F6-3BF63D610139}"/>
    <cellStyle name="Normal 2 4 2 2" xfId="1125" xr:uid="{1A0D0C56-C0D8-423F-AA96-3B686D5882D2}"/>
    <cellStyle name="Normal 2 4 2 2 2" xfId="1126" xr:uid="{EBF390BE-3DF4-48CD-B439-98FE1B655ABC}"/>
    <cellStyle name="Normal 2 4 2 3" xfId="1127" xr:uid="{F3CF95FA-3534-4B99-AAEF-0CD3DA06CEF8}"/>
    <cellStyle name="Normal 2 4 3" xfId="1128" xr:uid="{017D4B0B-C0FC-4112-85C1-212A0794B6D2}"/>
    <cellStyle name="Normal 2 4 3 2" xfId="1129" xr:uid="{8257BA68-34E4-421D-87A4-051A594055EE}"/>
    <cellStyle name="Normal 2 4 4" xfId="1130" xr:uid="{3780D6E3-F864-4AE8-B2AC-19C9D7A8EDA8}"/>
    <cellStyle name="Normal 2 5" xfId="1131" xr:uid="{9356CAE2-48F2-4FEA-A3BF-9EB55ABE8D18}"/>
    <cellStyle name="Normal 2 5 2" xfId="1132" xr:uid="{74429BF7-DD2F-46BE-A7AD-485722B1CFF9}"/>
    <cellStyle name="Normal 2 5 2 2" xfId="1133" xr:uid="{038BD7D4-8B63-4323-8AF5-152962587BDF}"/>
    <cellStyle name="Normal 2 5 3" xfId="1134" xr:uid="{7C73829C-ED55-446B-941F-6768C14AF598}"/>
    <cellStyle name="Normal 2 6" xfId="1135" xr:uid="{45978C0D-87A7-432F-A276-012AA9A70FA3}"/>
    <cellStyle name="Normal 2 6 2" xfId="1136" xr:uid="{B8ABF862-D89E-46C8-8A21-1CF479F3F614}"/>
    <cellStyle name="Normal 2 7" xfId="1137" xr:uid="{ABCB5D12-F276-4753-BB02-49D20804F635}"/>
    <cellStyle name="Normal 2 8" xfId="1368" xr:uid="{7DFC1CFA-D54F-4888-906E-044B6669865C}"/>
    <cellStyle name="Normal 2 9" xfId="1379" xr:uid="{EF4B07E3-42CE-4184-94E6-9DD3D3964104}"/>
    <cellStyle name="Normal 3" xfId="46" xr:uid="{00000000-0005-0000-0000-000028000000}"/>
    <cellStyle name="Normal 3 2" xfId="1139" xr:uid="{E1CC5A36-4BB3-4197-BB15-C633550C8703}"/>
    <cellStyle name="Normal 3 2 2" xfId="1140" xr:uid="{BB0BAAC5-3985-4DC2-91C1-9640E13F0B65}"/>
    <cellStyle name="Normal 3 2 2 2" xfId="1141" xr:uid="{B6A0E955-60D4-4205-A265-E0D2C742F1E2}"/>
    <cellStyle name="Normal 3 2 2 2 2" xfId="1142" xr:uid="{2B20A281-61FB-4FBB-A6AC-63F1E0A38C63}"/>
    <cellStyle name="Normal 3 2 2 2 2 2" xfId="1143" xr:uid="{A133A292-259C-4365-98C2-6AF88FB66C54}"/>
    <cellStyle name="Normal 3 2 2 2 3" xfId="1144" xr:uid="{58BABEDC-D46F-46E5-B746-66B66A9649ED}"/>
    <cellStyle name="Normal 3 2 2 3" xfId="1145" xr:uid="{13EBD7FE-73C0-4288-B78A-4B2168484683}"/>
    <cellStyle name="Normal 3 2 2 3 2" xfId="1146" xr:uid="{814E24D7-5E6B-457F-BA85-6A0B7E7FADAF}"/>
    <cellStyle name="Normal 3 2 2 4" xfId="1147" xr:uid="{1CD0EE49-0946-48B0-83D9-F016F38E2302}"/>
    <cellStyle name="Normal 3 2 3" xfId="1148" xr:uid="{269B396E-DEBF-4FAF-A629-ED2BE8C3A5F2}"/>
    <cellStyle name="Normal 3 2 3 2" xfId="1149" xr:uid="{93AC8E39-4662-4F3C-938F-905F7D73F207}"/>
    <cellStyle name="Normal 3 2 3 2 2" xfId="1150" xr:uid="{6EC571EA-0BFA-48DA-818E-09E7A40931FF}"/>
    <cellStyle name="Normal 3 2 3 3" xfId="1151" xr:uid="{F977D1C8-736B-40F9-9719-BC24F6825A91}"/>
    <cellStyle name="Normal 3 2 4" xfId="1152" xr:uid="{F709C5C7-F7AB-40E9-9BD1-B6A9BFE54D6D}"/>
    <cellStyle name="Normal 3 2 4 2" xfId="1153" xr:uid="{1197ACE2-3B05-417D-A0C7-0C05FAA7D7C2}"/>
    <cellStyle name="Normal 3 2 5" xfId="1154" xr:uid="{083A21D6-E095-4506-9CCF-EA8F6B82B0A1}"/>
    <cellStyle name="Normal 3 3" xfId="1155" xr:uid="{C2676EBB-9495-4689-9BE4-1E01A2FD6BAD}"/>
    <cellStyle name="Normal 3 3 2" xfId="1156" xr:uid="{67FAA31F-7E65-4B44-AB0E-FBB52DE936DA}"/>
    <cellStyle name="Normal 3 3 2 2" xfId="1157" xr:uid="{F82620C7-C69A-4105-8E78-E9E9F893931E}"/>
    <cellStyle name="Normal 3 3 2 2 2" xfId="1158" xr:uid="{EB7B2E7F-2233-4DC9-8F60-1F38148CB251}"/>
    <cellStyle name="Normal 3 3 2 3" xfId="1159" xr:uid="{B2F35AF2-5CF1-47A0-8FC8-C3F05A7CF0FD}"/>
    <cellStyle name="Normal 3 3 3" xfId="1160" xr:uid="{17B6C647-EC35-414C-91C4-32F7DB9B218E}"/>
    <cellStyle name="Normal 3 3 3 2" xfId="1161" xr:uid="{4375F678-8D2D-4351-A3B1-652DA9532B4A}"/>
    <cellStyle name="Normal 3 3 4" xfId="1162" xr:uid="{CE01F165-2A54-47AE-805A-98A8ECEA4A1A}"/>
    <cellStyle name="Normal 3 4" xfId="1163" xr:uid="{8ED0E161-3B37-4AA4-925A-1E029DA60822}"/>
    <cellStyle name="Normal 3 4 2" xfId="1164" xr:uid="{FE0E61DB-9670-471A-95ED-B5D9972E33F0}"/>
    <cellStyle name="Normal 3 4 2 2" xfId="1165" xr:uid="{EBBBF67C-F4A8-4D5B-8945-988596BFFBE9}"/>
    <cellStyle name="Normal 3 4 3" xfId="1166" xr:uid="{8E13E4D1-2757-484C-84CF-D671396F6796}"/>
    <cellStyle name="Normal 3 5" xfId="1167" xr:uid="{0519E0AA-0AD8-4F4F-9C2C-F1C7BA5F67EB}"/>
    <cellStyle name="Normal 3 5 2" xfId="1168" xr:uid="{CEFA743F-FB61-4D70-BB03-F0C68796D68C}"/>
    <cellStyle name="Normal 3 6" xfId="1169" xr:uid="{4A5592AE-4213-4FDE-B142-7E420570239D}"/>
    <cellStyle name="Normal 3 7" xfId="1138" xr:uid="{411BF550-0452-48BD-BB7C-AB2FEF858385}"/>
    <cellStyle name="Normal 33" xfId="1377" xr:uid="{6A4E333A-5B85-44E8-A7BA-06F75F008E9E}"/>
    <cellStyle name="Normal 4" xfId="48" xr:uid="{00000000-0005-0000-0000-000029000000}"/>
    <cellStyle name="Normal 4 2" xfId="1171" xr:uid="{18AE190F-8669-4C50-AB83-4C78645221B3}"/>
    <cellStyle name="Normal 4 3" xfId="1170" xr:uid="{4F1EE808-C3CD-4F5D-9D14-BFE27F4AD421}"/>
    <cellStyle name="Normal 5" xfId="1172" xr:uid="{D362CAFC-0574-476F-B1E9-C84B3FB890BC}"/>
    <cellStyle name="Normal 5 2" xfId="1173" xr:uid="{116FEA86-5817-4097-A9FD-68DDFF03D2B5}"/>
    <cellStyle name="Normal 5 2 2" xfId="1174" xr:uid="{C5D153DC-BE86-436A-9B5A-AB4FF1B41ABB}"/>
    <cellStyle name="Normal 5 2 2 2" xfId="1175" xr:uid="{783FFE7A-92DC-44B4-A47F-91DCF9100D1C}"/>
    <cellStyle name="Normal 5 2 3" xfId="1176" xr:uid="{4E57C6A4-54F5-4B5E-8555-663B529D00CE}"/>
    <cellStyle name="Normal 5 3" xfId="1177" xr:uid="{621505CA-3A63-402F-8A17-F12BB8EBA045}"/>
    <cellStyle name="Normal 5 3 2" xfId="1178" xr:uid="{3F48D57E-75C5-4BA3-ABB5-17389429E2F7}"/>
    <cellStyle name="Normal 5 4" xfId="1179" xr:uid="{059B9D04-04B4-4C14-9936-8183F1AED25B}"/>
    <cellStyle name="Normal 6" xfId="1180" xr:uid="{9DB44A49-C90E-4F67-AD28-CA8E66013470}"/>
    <cellStyle name="Normal 6 2" xfId="1181" xr:uid="{FDA3D600-523D-4FE6-B306-D3A15B333E2C}"/>
    <cellStyle name="Normal 7" xfId="1182" xr:uid="{E1D387D8-E32F-46F0-A0B9-F8141077CA95}"/>
    <cellStyle name="Normal 7 2" xfId="1183" xr:uid="{0FAFB4ED-289F-435D-A46F-F082834581AB}"/>
    <cellStyle name="Normal 7 2 2" xfId="1184" xr:uid="{E8BB2F88-3B25-44DA-91EE-E2793E428ACE}"/>
    <cellStyle name="Normal 7 3" xfId="1185" xr:uid="{A6BB8128-7982-485E-9218-711903F5BF28}"/>
    <cellStyle name="Normal 8" xfId="1186" xr:uid="{F2A74012-2A61-407C-95E7-3C36F52A53DF}"/>
    <cellStyle name="Normal 9" xfId="1187" xr:uid="{6349F962-16E7-4508-809B-3F114C9FFEF2}"/>
    <cellStyle name="Notas" xfId="16" builtinId="10" customBuiltin="1"/>
    <cellStyle name="Notas 2" xfId="1188" xr:uid="{AB9AFDAE-ED65-4DE7-8A6A-D3727DD69C3A}"/>
    <cellStyle name="Notas 2 2" xfId="1189" xr:uid="{862E15C3-F06F-4F05-AA65-92CA2173B9DB}"/>
    <cellStyle name="Notas 2 2 2" xfId="1190" xr:uid="{CF880A13-0522-4D01-8653-3577CB6E3CAB}"/>
    <cellStyle name="Notas 2 2 2 2" xfId="1191" xr:uid="{88AD47AA-C2F7-4F1E-8DF7-06DA4DB3D7A1}"/>
    <cellStyle name="Notas 2 2 3" xfId="1192" xr:uid="{BE7CDB33-F747-4BF0-A7C1-EA175D0CB481}"/>
    <cellStyle name="Notas 2 3" xfId="1193" xr:uid="{A9955AF9-3EC5-4BD2-8AC8-DDC62F2F7C38}"/>
    <cellStyle name="Notas 2 3 2" xfId="1194" xr:uid="{D939C589-44E3-43DA-8F26-D92B7F904AAD}"/>
    <cellStyle name="Notas 2 3 2 2" xfId="1195" xr:uid="{861D88C6-8072-4644-9CA8-4570D0A122C1}"/>
    <cellStyle name="Notas 2 3 2 2 2" xfId="1196" xr:uid="{26D33C5B-C56E-4F09-8B74-89A3F5F4B608}"/>
    <cellStyle name="Notas 2 3 2 2 2 2" xfId="1197" xr:uid="{3682B9D8-3A89-4EF7-A51C-C305880A6DE0}"/>
    <cellStyle name="Notas 2 3 2 2 3" xfId="1198" xr:uid="{8F0B4B21-AD1F-4096-808B-EF006D5DFDAD}"/>
    <cellStyle name="Notas 2 3 2 3" xfId="1199" xr:uid="{B6CA0C37-D764-4D99-B107-35D0292603A1}"/>
    <cellStyle name="Notas 2 3 2 3 2" xfId="1200" xr:uid="{1989ED90-B4BE-4D3C-B774-82EB23BB86AB}"/>
    <cellStyle name="Notas 2 3 2 4" xfId="1201" xr:uid="{90D9C1A6-1913-48CE-94C1-C1BD0443BD6E}"/>
    <cellStyle name="Notas 2 3 3" xfId="1202" xr:uid="{8B132516-9B1D-45E9-B8F9-8455E34F2DD9}"/>
    <cellStyle name="Notas 2 3 3 2" xfId="1203" xr:uid="{B3FA5BCF-B734-4524-AB9F-781ACD5A78FD}"/>
    <cellStyle name="Notas 2 3 3 2 2" xfId="1204" xr:uid="{BDC665A9-D486-4626-87F0-CF50B182B08E}"/>
    <cellStyle name="Notas 2 3 3 3" xfId="1205" xr:uid="{8D03AF34-A714-4D78-87EC-CF7C117D3CE5}"/>
    <cellStyle name="Notas 2 3 4" xfId="1206" xr:uid="{888989CD-FD7A-49EC-9932-7CFFCE1C4DA7}"/>
    <cellStyle name="Notas 2 3 4 2" xfId="1207" xr:uid="{A747F8B7-F41C-4183-8DF5-328417F129EB}"/>
    <cellStyle name="Notas 2 3 5" xfId="1208" xr:uid="{25636A6C-2BDF-4EA7-9F30-6C31628FDA75}"/>
    <cellStyle name="Notas 2 4" xfId="1209" xr:uid="{607ABAC1-AC2C-4E92-834B-BAD8FEDFE866}"/>
    <cellStyle name="Notas 2 4 2" xfId="1210" xr:uid="{EA10C215-6467-4BA4-AAA7-823E9868CB31}"/>
    <cellStyle name="Notas 2 4 2 2" xfId="1211" xr:uid="{ED93FCC1-64B0-4BB6-ABE6-E3C8BD115FFB}"/>
    <cellStyle name="Notas 2 4 2 2 2" xfId="1212" xr:uid="{1819F20E-D108-4C94-895E-9B28A95DB64E}"/>
    <cellStyle name="Notas 2 4 2 3" xfId="1213" xr:uid="{5D06478C-31C3-4392-B7EA-3E755643C647}"/>
    <cellStyle name="Notas 2 4 3" xfId="1214" xr:uid="{11F24C3D-3FF2-4094-B18A-DFE4ACFEB9E4}"/>
    <cellStyle name="Notas 2 4 3 2" xfId="1215" xr:uid="{79B2037B-D724-412A-B9F0-E3E8114CAC07}"/>
    <cellStyle name="Notas 2 4 4" xfId="1216" xr:uid="{FFCDB3AD-CCF8-4367-931F-AC0DC25BBB32}"/>
    <cellStyle name="Notas 2 5" xfId="1217" xr:uid="{3830ABEC-3A30-454D-BE86-B04F08415224}"/>
    <cellStyle name="Notas 2 5 2" xfId="1218" xr:uid="{E3A182AA-402E-4EB3-8038-B519E62ACFA5}"/>
    <cellStyle name="Notas 2 5 2 2" xfId="1219" xr:uid="{8743C1EB-B269-4F20-8CA1-7385F17B15CA}"/>
    <cellStyle name="Notas 2 5 3" xfId="1220" xr:uid="{39523A0F-F330-48E0-930E-5B0F31B91B4F}"/>
    <cellStyle name="Notas 2 6" xfId="1221" xr:uid="{F54139D4-EE1A-4493-86AF-B0BA1DB88A74}"/>
    <cellStyle name="Notas 2 6 2" xfId="1222" xr:uid="{81EDC640-2C40-427D-88AA-0834A12E0E6E}"/>
    <cellStyle name="Notas 2 7" xfId="1223" xr:uid="{31A2D046-91C3-4F5F-9C16-1E0CB9A51609}"/>
    <cellStyle name="Notas 3" xfId="1224" xr:uid="{1B876B85-EECB-488C-A96C-AE6D14A6FA6E}"/>
    <cellStyle name="Notas 3 2" xfId="1225" xr:uid="{6A45A3B3-F9F3-45D1-8A5A-676D0580D2A9}"/>
    <cellStyle name="Notas 3 2 2" xfId="1226" xr:uid="{7A32B281-BF64-4403-ABC0-6BC3C4CC2991}"/>
    <cellStyle name="Notas 3 3" xfId="1227" xr:uid="{ABA31621-D186-49A2-A59B-9F014BAA7748}"/>
    <cellStyle name="Notas 4" xfId="1228" xr:uid="{0284C39C-DA43-408D-B7B5-5A40C6DDF290}"/>
    <cellStyle name="Notas 4 2" xfId="1229" xr:uid="{C0F70D54-98DC-46F1-9BE3-6F5A01F78392}"/>
    <cellStyle name="Notas 4 2 2" xfId="1230" xr:uid="{1C401F44-1AF6-41C1-A214-0F149D15565E}"/>
    <cellStyle name="Notas 4 2 2 2" xfId="1231" xr:uid="{66DB23F7-4183-4D76-AD46-6E2E10F23425}"/>
    <cellStyle name="Notas 4 2 2 2 2" xfId="1232" xr:uid="{7A55F18E-13D2-4335-9E07-27A7089D554B}"/>
    <cellStyle name="Notas 4 2 2 2 2 2" xfId="1233" xr:uid="{09E885B0-2F42-4E8D-B173-3A5EC629F5D3}"/>
    <cellStyle name="Notas 4 2 2 2 3" xfId="1234" xr:uid="{9B9B6F82-B820-4574-8808-2ED658E8F477}"/>
    <cellStyle name="Notas 4 2 2 3" xfId="1235" xr:uid="{D96E96AB-D267-4751-A4D9-A947E1200DF4}"/>
    <cellStyle name="Notas 4 2 2 3 2" xfId="1236" xr:uid="{2C66E047-A0C4-46D6-94E5-B35B4402C362}"/>
    <cellStyle name="Notas 4 2 2 4" xfId="1237" xr:uid="{440AB97E-2B4C-47F7-96A2-9D559624EA53}"/>
    <cellStyle name="Notas 4 2 3" xfId="1238" xr:uid="{2742509E-B23F-4D26-BEB1-E74C562BDAA6}"/>
    <cellStyle name="Notas 4 2 3 2" xfId="1239" xr:uid="{48807380-7792-4A15-9CAF-5CE426F36A1F}"/>
    <cellStyle name="Notas 4 2 3 2 2" xfId="1240" xr:uid="{8778509B-9B7F-411D-BE92-02434C378DF3}"/>
    <cellStyle name="Notas 4 2 3 3" xfId="1241" xr:uid="{833BB341-711D-4F5D-B712-6847ED48BA1A}"/>
    <cellStyle name="Notas 4 2 4" xfId="1242" xr:uid="{9441F05D-25CC-40A4-B88C-453A33D6F688}"/>
    <cellStyle name="Notas 4 2 4 2" xfId="1243" xr:uid="{C6FF6C64-126E-4198-927B-A88F0CAE2F9E}"/>
    <cellStyle name="Notas 4 2 5" xfId="1244" xr:uid="{A88A4D65-6A46-4673-A359-DA9B702EC353}"/>
    <cellStyle name="Notas 4 3" xfId="1245" xr:uid="{452878EA-8578-4BDC-BA03-2E01B57CAFAB}"/>
    <cellStyle name="Notas 4 3 2" xfId="1246" xr:uid="{DA22C63D-4DFF-4A2A-8CD8-2AF91109CB89}"/>
    <cellStyle name="Notas 4 3 2 2" xfId="1247" xr:uid="{D0265031-7DAF-46EA-959E-00489ACE367A}"/>
    <cellStyle name="Notas 4 3 2 2 2" xfId="1248" xr:uid="{649E1570-4C9A-4D73-9AB6-C12C5D9A3EA7}"/>
    <cellStyle name="Notas 4 3 2 3" xfId="1249" xr:uid="{7FD9D6F4-B4C4-490E-9993-C20DBE18B2E8}"/>
    <cellStyle name="Notas 4 3 3" xfId="1250" xr:uid="{5CB05B33-44E6-4B33-B1B4-A7EF908D11CE}"/>
    <cellStyle name="Notas 4 3 3 2" xfId="1251" xr:uid="{34A4A90C-D84A-4D3F-B6A0-202CCCC11710}"/>
    <cellStyle name="Notas 4 3 4" xfId="1252" xr:uid="{16E8E134-9C69-4C77-9A4B-9071374C8D8B}"/>
    <cellStyle name="Notas 4 4" xfId="1253" xr:uid="{702FC847-70E6-4F91-8404-ACF012052EDE}"/>
    <cellStyle name="Notas 4 4 2" xfId="1254" xr:uid="{BFE5746C-361B-449F-B85C-28ABE21E8F69}"/>
    <cellStyle name="Notas 4 4 2 2" xfId="1255" xr:uid="{E58E2903-87D0-4C3D-B91B-2CE27CB345BE}"/>
    <cellStyle name="Notas 4 4 3" xfId="1256" xr:uid="{B5D89573-A65D-4619-A55E-DA5F6D39632D}"/>
    <cellStyle name="Notas 4 5" xfId="1257" xr:uid="{CCE5A993-4DA2-4027-8915-4BA4F5108E1F}"/>
    <cellStyle name="Notas 4 5 2" xfId="1258" xr:uid="{12A33227-65DD-4219-9843-418CDADE7B73}"/>
    <cellStyle name="Notas 4 6" xfId="1259" xr:uid="{6320DB8C-9FE8-409A-8CA7-706C0E2FEA31}"/>
    <cellStyle name="Notas 5" xfId="1260" xr:uid="{535F0A7E-1CFB-4E91-BB91-5569BABFB2DA}"/>
    <cellStyle name="Notas 5 2" xfId="1261" xr:uid="{1E9E14A8-D915-4E7A-AA0E-94F09FDDCCB2}"/>
    <cellStyle name="Notas 6" xfId="1262" xr:uid="{C74EBECB-3130-4054-AB99-C51F84DDB068}"/>
    <cellStyle name="Notas 6 2" xfId="1263" xr:uid="{5E02F791-6139-429C-9BEF-004D56275335}"/>
    <cellStyle name="Notas 7" xfId="1264" xr:uid="{4BD8FD25-A26D-4BC2-8CF8-8951C9A5DEA9}"/>
    <cellStyle name="Notas 7 2" xfId="1265" xr:uid="{50BF7329-A57C-40DF-A257-E1DEDB9CC922}"/>
    <cellStyle name="Notas 7 3" xfId="1266" xr:uid="{F6CC738D-1CCE-447E-88A0-85327E95FC07}"/>
    <cellStyle name="Notas 8" xfId="1267" xr:uid="{938A6259-0C27-4FDD-9A57-D71EF5C309DC}"/>
    <cellStyle name="Notas 8 2" xfId="1268" xr:uid="{CB479001-7735-471E-83F7-B7696CF5C3BE}"/>
    <cellStyle name="Notas 9" xfId="1424" xr:uid="{AF19E0E1-251B-430A-A0AC-3107CC43068F}"/>
    <cellStyle name="Porcentaje" xfId="53" builtinId="5"/>
    <cellStyle name="Porcentaje 2" xfId="49" xr:uid="{00000000-0005-0000-0000-00002C000000}"/>
    <cellStyle name="Porcentaje 2 2" xfId="1439" xr:uid="{C2BEE9E5-130F-456C-B2E1-847842AB07E7}"/>
    <cellStyle name="Porcentaje 2 3" xfId="1454" xr:uid="{C86C3EE6-3B37-4BBB-9909-E7A5A27A8B4F}"/>
    <cellStyle name="Porcentaje 2 4" xfId="1384" xr:uid="{B7B78246-068C-45F7-824E-03EA8152B3EA}"/>
    <cellStyle name="Porcentaje 2 5" xfId="58" xr:uid="{43776225-4DAF-4C37-A595-974FB6B1A82A}"/>
    <cellStyle name="Porcentaje 3" xfId="1441" xr:uid="{3CBDF0B6-91C2-4749-B82A-52F0E1EEA8F7}"/>
    <cellStyle name="Porcentual 2" xfId="1269" xr:uid="{7B0304D3-4F33-47F0-9FA7-221B08EAC9D0}"/>
    <cellStyle name="Porcentual 3" xfId="1270" xr:uid="{0B302ED0-D686-4889-86B1-CCE3B1C955E9}"/>
    <cellStyle name="Salida" xfId="11" builtinId="21" customBuiltin="1"/>
    <cellStyle name="Salida 2" xfId="1271" xr:uid="{223C666E-D4C9-49D8-8A13-902D2AC0FADE}"/>
    <cellStyle name="Salida 2 2" xfId="1272" xr:uid="{49219636-04EE-4DAD-AE46-1888C3035F7E}"/>
    <cellStyle name="Salida 2 3" xfId="1273" xr:uid="{FA5DB9D8-56C7-4DF3-9500-3AD8E6E8785D}"/>
    <cellStyle name="Salida 3" xfId="1274" xr:uid="{F5526054-B36D-43E9-80F1-B01BA2544C1B}"/>
    <cellStyle name="Salida 4" xfId="1275" xr:uid="{205C4617-D918-4BA6-8038-24D6D2A21A1E}"/>
    <cellStyle name="Salida 5" xfId="1276" xr:uid="{FE19B86F-D4FB-466C-808E-ECF8D3E9AC41}"/>
    <cellStyle name="Salida 6" xfId="1277" xr:uid="{3CFEE7DC-6F7A-44BA-82F9-C03466AFA088}"/>
    <cellStyle name="Salida 7" xfId="1278" xr:uid="{76AE7403-B225-464F-8B97-07C3D584B5D0}"/>
    <cellStyle name="Salida 8" xfId="1425" xr:uid="{50F2D77E-E304-4BC5-B0EB-EA0262D4F917}"/>
    <cellStyle name="Standard_T1" xfId="47" xr:uid="{00000000-0005-0000-0000-00002E000000}"/>
    <cellStyle name="Table Header" xfId="43" xr:uid="{00000000-0005-0000-0000-00002F000000}"/>
    <cellStyle name="Texto de advertencia" xfId="15" builtinId="11" customBuiltin="1"/>
    <cellStyle name="Texto de advertencia 2" xfId="1279" xr:uid="{41AF08E8-FFD8-4EFC-8A7A-3ABE555B6DC9}"/>
    <cellStyle name="Texto de advertencia 2 2" xfId="1280" xr:uid="{39A3AFC2-CB27-4DEA-89A3-2230706D8E4E}"/>
    <cellStyle name="Texto de advertencia 2 3" xfId="1281" xr:uid="{477248DE-0A2D-4BB9-B11F-F6A2EAA087E4}"/>
    <cellStyle name="Texto de advertencia 3" xfId="1282" xr:uid="{8441EB26-DD91-440F-908E-629404EC869A}"/>
    <cellStyle name="Texto de advertencia 4" xfId="1283" xr:uid="{798C005B-D6C1-4372-B560-7C06AC06EF82}"/>
    <cellStyle name="Texto de advertencia 5" xfId="1284" xr:uid="{E747A3B7-5A9A-40A9-84E3-4F287572115E}"/>
    <cellStyle name="Texto de advertencia 6" xfId="1285" xr:uid="{F2D95B29-E1DB-477A-B9F8-5AAC32D6E935}"/>
    <cellStyle name="Texto de advertencia 7" xfId="1286" xr:uid="{195BF151-CDD0-46C4-8F6B-F088EDC9EB1B}"/>
    <cellStyle name="Texto de advertencia 8" xfId="1426" xr:uid="{9E718BD3-F605-4197-ADC8-360CBCC2B704}"/>
    <cellStyle name="Texto explicativo" xfId="17" builtinId="53" customBuiltin="1"/>
    <cellStyle name="Texto explicativo 2" xfId="1287" xr:uid="{FCD7BF94-7F2B-4E46-A8D4-7CE3AE3AA61F}"/>
    <cellStyle name="Texto explicativo 2 2" xfId="1288" xr:uid="{74A4CC73-C745-40F5-B621-E18CDFE9946B}"/>
    <cellStyle name="Texto explicativo 2 3" xfId="1289" xr:uid="{7D2A7517-D39B-484C-8373-E24F410A4D0D}"/>
    <cellStyle name="Texto explicativo 3" xfId="1290" xr:uid="{5397CA34-051B-4F30-8EA4-2AE281C81760}"/>
    <cellStyle name="Texto explicativo 4" xfId="1291" xr:uid="{D82B84EF-BE7E-4954-AE2E-295C6094831D}"/>
    <cellStyle name="Texto explicativo 5" xfId="1292" xr:uid="{8C37A18C-57B9-409D-9AA4-E1F290330E52}"/>
    <cellStyle name="Texto explicativo 6" xfId="1293" xr:uid="{3662231F-37D0-45E5-A53B-7FF176172969}"/>
    <cellStyle name="Texto explicativo 7" xfId="1294" xr:uid="{6BA66A2A-06D2-4466-A307-AD0B7255837D}"/>
    <cellStyle name="Texto explicativo 8" xfId="1427" xr:uid="{6AD01EA4-D93B-4D51-AB45-A3DCBC53306A}"/>
    <cellStyle name="Título" xfId="2" builtinId="15" customBuiltin="1"/>
    <cellStyle name="Título 1 2" xfId="1295" xr:uid="{2BAE57AA-A302-4D73-B36C-F3189E0546A3}"/>
    <cellStyle name="Título 1 2 2" xfId="1296" xr:uid="{1C4AE7F7-D960-4185-9608-60FD0B096A64}"/>
    <cellStyle name="Título 1 2 3" xfId="1297" xr:uid="{5B9249EB-55DB-45E1-B228-FA77E8EAE58C}"/>
    <cellStyle name="Título 1 3" xfId="1298" xr:uid="{7B2EAB2B-4793-4CDB-A175-D887E82D63E7}"/>
    <cellStyle name="Título 1 4" xfId="1299" xr:uid="{A72C3F59-92AF-4AA9-9785-B88EB3B317E1}"/>
    <cellStyle name="Título 1 5" xfId="1300" xr:uid="{542C358B-905C-4CBD-94B9-7851CD67AC2F}"/>
    <cellStyle name="Título 1 6" xfId="1301" xr:uid="{EEA0B015-9A5D-4920-8D19-56233C242CFD}"/>
    <cellStyle name="Título 1 7" xfId="1302" xr:uid="{BAC3DB5B-6B23-43C5-80AC-037B447A8619}"/>
    <cellStyle name="Título 10" xfId="1428" xr:uid="{1D26856D-30BD-4A0E-B196-607DB3C5D03B}"/>
    <cellStyle name="Título 2" xfId="4" builtinId="17" customBuiltin="1"/>
    <cellStyle name="Título 2 2" xfId="1303" xr:uid="{1DDCBF3F-8B99-4A5F-8604-559D644F5542}"/>
    <cellStyle name="Título 2 2 2" xfId="1304" xr:uid="{959350AF-3C2E-4832-9586-2F376AAC8F5D}"/>
    <cellStyle name="Título 2 2 3" xfId="1305" xr:uid="{6E83BEA1-6F43-4650-90F6-2AA381944E0F}"/>
    <cellStyle name="Título 2 2 4" xfId="1435" xr:uid="{709585AA-163E-4919-86E6-4DD0E9D3AF73}"/>
    <cellStyle name="Título 2 2 5" xfId="1386" xr:uid="{B4B4032E-63C2-4CE3-A935-6E6BB5DB0AC7}"/>
    <cellStyle name="Título 2 3" xfId="1306" xr:uid="{FE060591-6395-48AB-AF8A-ED278A88115F}"/>
    <cellStyle name="Título 2 4" xfId="1307" xr:uid="{72F29488-A072-4C38-9B1C-FF3606A66241}"/>
    <cellStyle name="Título 2 5" xfId="1308" xr:uid="{911ED152-EE1A-4E76-B5DE-B3D87E72F9E5}"/>
    <cellStyle name="Título 2 6" xfId="1309" xr:uid="{601708E0-DCE8-4975-BACF-E9E1B80C55B5}"/>
    <cellStyle name="Título 2 7" xfId="1310" xr:uid="{958BE384-EF7E-4ADC-BABF-EB456B71107E}"/>
    <cellStyle name="Título 2 8" xfId="1430" xr:uid="{87CF07F1-9C03-4B30-83E6-1BB4FD8901F6}"/>
    <cellStyle name="Título 3" xfId="5" builtinId="18" customBuiltin="1"/>
    <cellStyle name="Título 3 2" xfId="1311" xr:uid="{13717E51-8008-4C7A-9D19-0F0CAC8FC435}"/>
    <cellStyle name="Título 3 2 2" xfId="1312" xr:uid="{356CA0F0-3E4D-4639-841D-A2EDF8D3916E}"/>
    <cellStyle name="Título 3 2 3" xfId="1313" xr:uid="{7CCAD28A-DAB9-4437-A8E4-B2626217FBAA}"/>
    <cellStyle name="Título 3 2 4" xfId="1436" xr:uid="{BF5CD19B-1CC2-4BE9-B843-16B830B5A2F3}"/>
    <cellStyle name="Título 3 2 5" xfId="1387" xr:uid="{67713D3C-1356-447B-94C1-4421DFD13CA1}"/>
    <cellStyle name="Título 3 3" xfId="1314" xr:uid="{E3F907B2-8B43-446F-8031-6203E2602F8A}"/>
    <cellStyle name="Título 3 4" xfId="1315" xr:uid="{D396635E-A084-4AE8-ABF5-82F38C066E73}"/>
    <cellStyle name="Título 3 5" xfId="1316" xr:uid="{63721280-95B5-4840-A9AD-846211DFAA4E}"/>
    <cellStyle name="Título 3 6" xfId="1317" xr:uid="{760F6016-AB28-4097-A71B-7E9AC079186C}"/>
    <cellStyle name="Título 3 7" xfId="1318" xr:uid="{776ABC88-9580-4AD6-AFFC-D8113EFF5473}"/>
    <cellStyle name="Título 3 8" xfId="1431" xr:uid="{D4F3310E-8C17-4AA3-AD3D-E15278A51722}"/>
    <cellStyle name="Título 4" xfId="1319" xr:uid="{FF6E879A-2488-4A25-82D2-F7CA85A08945}"/>
    <cellStyle name="Título 4 2" xfId="1320" xr:uid="{91A6A199-5191-4BF7-9D45-4E12B5D22DBC}"/>
    <cellStyle name="Título 4 3" xfId="1321" xr:uid="{40A4217B-010C-4125-8029-E8175F374FA2}"/>
    <cellStyle name="Título 4 4" xfId="1438" xr:uid="{AFEEE15E-EE65-489E-AC47-8167CBBCAACF}"/>
    <cellStyle name="Título 4 5" xfId="1388" xr:uid="{87EA3658-2670-426E-8D87-C5FB5B2CA4B0}"/>
    <cellStyle name="Título 5" xfId="1322" xr:uid="{17EB67C4-F1A8-435A-8639-52E5F9EBBE05}"/>
    <cellStyle name="Título 6" xfId="1323" xr:uid="{A08B1D6C-5A55-474E-A651-33AD201DD346}"/>
    <cellStyle name="Título 7" xfId="1324" xr:uid="{CF42287F-B015-46EE-9B2B-FA9CFA779296}"/>
    <cellStyle name="Título 8" xfId="1325" xr:uid="{4E70282C-840F-4A0B-A890-6D16B9DA8640}"/>
    <cellStyle name="Título 9" xfId="1326" xr:uid="{4AE8F97A-6AA5-41DE-AB80-C9FC858911D2}"/>
    <cellStyle name="Total" xfId="18" builtinId="25" customBuiltin="1"/>
    <cellStyle name="Total 2" xfId="1327" xr:uid="{F8A42D85-28D8-4E76-B9C8-57EBCA412641}"/>
    <cellStyle name="Total 2 2" xfId="1328" xr:uid="{52D5B742-885E-42D1-96DE-F0BD14680444}"/>
    <cellStyle name="Total 2 3" xfId="1329" xr:uid="{3116780E-FEB3-45E4-9676-248718632662}"/>
    <cellStyle name="Total 3" xfId="1330" xr:uid="{D73478FF-D726-4435-8B39-EA2DB630FA82}"/>
    <cellStyle name="Total 4" xfId="1331" xr:uid="{B8566FE4-CBE0-4342-952B-60D25700B7C1}"/>
    <cellStyle name="Total 5" xfId="1332" xr:uid="{396C6AA8-0CF0-4793-9201-DEFBBE119EA5}"/>
    <cellStyle name="Total 6" xfId="1333" xr:uid="{20856C67-419C-4938-BCDB-99778598BE60}"/>
    <cellStyle name="Total 7" xfId="1334" xr:uid="{2C702BE4-46E2-4C25-8223-CB1271C5CEA4}"/>
    <cellStyle name="Total 8" xfId="1432" xr:uid="{24AEEA88-1C69-4E16-A959-040985EDBF8D}"/>
    <cellStyle name="zTextoOculto" xfId="1381" xr:uid="{99728A89-B19F-44B3-9D69-F46360A51820}"/>
  </cellStyles>
  <dxfs count="15"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Estilo de tabla personalizado" pivot="0" count="5" xr9:uid="{161496B7-9143-428E-8EFB-AE110DF15687}">
      <tableStyleElement type="wholeTable" dxfId="14"/>
      <tableStyleElement type="headerRow" dxfId="13"/>
      <tableStyleElement type="firstRowStripe" dxfId="12"/>
      <tableStyleElement type="firstColumnStripe" dxfId="11"/>
      <tableStyleElement type="secondColumnStripe" dxfId="10"/>
    </tableStyle>
    <tableStyle name="Estilo de tabla personalizado 2" pivot="0" count="5" xr9:uid="{F07E4095-7558-46B5-90C8-033217B32B46}">
      <tableStyleElement type="wholeTable" dxfId="9"/>
      <tableStyleElement type="headerRow" dxfId="8"/>
      <tableStyleElement type="firstRowStripe" dxfId="7"/>
      <tableStyleElement type="firstColumnStripe" dxfId="6"/>
      <tableStyleElement type="secondColumnStripe" dxfId="5"/>
    </tableStyle>
    <tableStyle name="Estilo de tabla personalizado 3" pivot="0" count="5" xr9:uid="{F1593997-9CAA-453B-B6AB-3C7E2FBD989F}">
      <tableStyleElement type="wholeTable" dxfId="4"/>
      <tableStyleElement type="headerRow" dxfId="3"/>
      <tableStyleElement type="firstRowStripe" dxfId="2"/>
      <tableStyleElement type="firstColumnStripe" dxfId="1"/>
      <tableStyleElement type="secondColumnStripe" dxfId="0"/>
    </tableStyle>
  </tableStyles>
  <colors>
    <mruColors>
      <color rgb="FFF48232"/>
      <color rgb="FF17A9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Electromovilidad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PELP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5555555555555566E-2"/>
                  <c:y val="-6.01851851851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F3-4D26-ABE1-42A33531A8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Proporción!$C$25:$W$25</c:f>
              <c:numCache>
                <c:formatCode>0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Proporción!$C$21:$X$21</c:f>
              <c:numCache>
                <c:formatCode>_-* #,##0_-;\-* #,##0_-;_-* "-"??_-;_-@_-</c:formatCode>
                <c:ptCount val="22"/>
                <c:pt idx="0">
                  <c:v>959.01094326490022</c:v>
                </c:pt>
                <c:pt idx="1">
                  <c:v>1480.1693705748205</c:v>
                </c:pt>
                <c:pt idx="2">
                  <c:v>2101.6227723343363</c:v>
                </c:pt>
                <c:pt idx="3">
                  <c:v>2808.1944745606916</c:v>
                </c:pt>
                <c:pt idx="4">
                  <c:v>3566.80014710874</c:v>
                </c:pt>
                <c:pt idx="5">
                  <c:v>4352.5307546880249</c:v>
                </c:pt>
                <c:pt idx="6">
                  <c:v>5187.2249555422441</c:v>
                </c:pt>
                <c:pt idx="7">
                  <c:v>6047.352566198485</c:v>
                </c:pt>
                <c:pt idx="8">
                  <c:v>6960.2594530649276</c:v>
                </c:pt>
                <c:pt idx="9">
                  <c:v>7860.0215720007427</c:v>
                </c:pt>
                <c:pt idx="10">
                  <c:v>8789.7539289833294</c:v>
                </c:pt>
                <c:pt idx="11">
                  <c:v>9546.1003725278297</c:v>
                </c:pt>
                <c:pt idx="12">
                  <c:v>10361.616903447159</c:v>
                </c:pt>
                <c:pt idx="13">
                  <c:v>11124.358755001209</c:v>
                </c:pt>
                <c:pt idx="14">
                  <c:v>11800.672548063994</c:v>
                </c:pt>
                <c:pt idx="15">
                  <c:v>12495.053226548545</c:v>
                </c:pt>
                <c:pt idx="16">
                  <c:v>13283.311820555959</c:v>
                </c:pt>
                <c:pt idx="17">
                  <c:v>14087.772096746952</c:v>
                </c:pt>
                <c:pt idx="18">
                  <c:v>14879.643998634121</c:v>
                </c:pt>
                <c:pt idx="19">
                  <c:v>15949.135177193406</c:v>
                </c:pt>
                <c:pt idx="20">
                  <c:v>16743.98578274835</c:v>
                </c:pt>
                <c:pt idx="21">
                  <c:v>17514.164866991337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F3-4D26-ABE1-42A33531A89F}"/>
            </c:ext>
          </c:extLst>
        </c:ser>
        <c:ser>
          <c:idx val="1"/>
          <c:order val="1"/>
          <c:tx>
            <c:v>ITP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3.6111111111111087E-2"/>
                  <c:y val="-0.129629629629629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CF3-4D26-ABE1-42A33531A89F}"/>
                </c:ext>
              </c:extLst>
            </c:dLbl>
            <c:dLbl>
              <c:idx val="21"/>
              <c:layout>
                <c:manualLayout>
                  <c:x val="-4.4444444444444342E-2"/>
                  <c:y val="-6.94444444444444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CF3-4D26-ABE1-42A33531A8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Proporción!$C$25:$W$25</c:f>
              <c:numCache>
                <c:formatCode>0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Proporción!$C$42:$X$42</c:f>
              <c:numCache>
                <c:formatCode>_-* #,##0_-;\-* #,##0_-;_-* "-"??_-;_-@_-</c:formatCode>
                <c:ptCount val="22"/>
                <c:pt idx="0">
                  <c:v>123.31513763409249</c:v>
                </c:pt>
                <c:pt idx="1">
                  <c:v>232.35978815129377</c:v>
                </c:pt>
                <c:pt idx="2">
                  <c:v>397.56395378061706</c:v>
                </c:pt>
                <c:pt idx="3">
                  <c:v>629.12459498304929</c:v>
                </c:pt>
                <c:pt idx="4">
                  <c:v>930.91135844958376</c:v>
                </c:pt>
                <c:pt idx="5">
                  <c:v>1301.2896215540277</c:v>
                </c:pt>
                <c:pt idx="6">
                  <c:v>1759.1849280043029</c:v>
                </c:pt>
                <c:pt idx="7">
                  <c:v>2303.1256968611378</c:v>
                </c:pt>
                <c:pt idx="8">
                  <c:v>2958.6195910400443</c:v>
                </c:pt>
                <c:pt idx="9">
                  <c:v>3691.5191756570375</c:v>
                </c:pt>
                <c:pt idx="10">
                  <c:v>4537.1641282967248</c:v>
                </c:pt>
                <c:pt idx="11">
                  <c:v>5300.6264783085035</c:v>
                </c:pt>
                <c:pt idx="12">
                  <c:v>6193.035529838683</c:v>
                </c:pt>
                <c:pt idx="13">
                  <c:v>7098.5025398119915</c:v>
                </c:pt>
                <c:pt idx="14">
                  <c:v>7964.0982538664921</c:v>
                </c:pt>
                <c:pt idx="15">
                  <c:v>8911.2104981264692</c:v>
                </c:pt>
                <c:pt idx="16">
                  <c:v>10055.76629429839</c:v>
                </c:pt>
                <c:pt idx="17">
                  <c:v>11304.760522091101</c:v>
                </c:pt>
                <c:pt idx="18">
                  <c:v>12616.394751732207</c:v>
                </c:pt>
                <c:pt idx="19">
                  <c:v>14459.887384122319</c:v>
                </c:pt>
                <c:pt idx="20">
                  <c:v>15969.704400262273</c:v>
                </c:pt>
                <c:pt idx="21">
                  <c:v>17514.164866991337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F3-4D26-ABE1-42A33531A89F}"/>
            </c:ext>
          </c:extLst>
        </c:ser>
        <c:ser>
          <c:idx val="2"/>
          <c:order val="2"/>
          <c:tx>
            <c:v>Empresas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0555555555555561E-2"/>
                  <c:y val="6.9444444444444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F3-4D26-ABE1-42A33531A89F}"/>
                </c:ext>
              </c:extLst>
            </c:dLbl>
            <c:dLbl>
              <c:idx val="21"/>
              <c:layout>
                <c:manualLayout>
                  <c:x val="-4.1666666666666664E-2"/>
                  <c:y val="-3.7037037037036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CF3-4D26-ABE1-42A33531A8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Proporción!$C$23:$X$23</c:f>
              <c:numCache>
                <c:formatCode>#,##0</c:formatCode>
                <c:ptCount val="22"/>
                <c:pt idx="0">
                  <c:v>60.284877720355844</c:v>
                </c:pt>
                <c:pt idx="1">
                  <c:v>61.727132233880802</c:v>
                </c:pt>
                <c:pt idx="2">
                  <c:v>68.556875801946319</c:v>
                </c:pt>
                <c:pt idx="3">
                  <c:v>93.922858855838399</c:v>
                </c:pt>
                <c:pt idx="4">
                  <c:v>182.39509700761042</c:v>
                </c:pt>
                <c:pt idx="5">
                  <c:v>385.01021360996799</c:v>
                </c:pt>
                <c:pt idx="6">
                  <c:v>740.52638258779598</c:v>
                </c:pt>
                <c:pt idx="7">
                  <c:v>1345.5228464580518</c:v>
                </c:pt>
                <c:pt idx="8">
                  <c:v>2330.076110777245</c:v>
                </c:pt>
                <c:pt idx="9">
                  <c:v>3631.4111514607316</c:v>
                </c:pt>
                <c:pt idx="10">
                  <c:v>5067.6470384996555</c:v>
                </c:pt>
                <c:pt idx="11">
                  <c:v>6582.3096619521484</c:v>
                </c:pt>
                <c:pt idx="12">
                  <c:v>7977.2159576153699</c:v>
                </c:pt>
                <c:pt idx="13">
                  <c:v>9144.7551401148066</c:v>
                </c:pt>
                <c:pt idx="14">
                  <c:v>10069.598981002518</c:v>
                </c:pt>
                <c:pt idx="15">
                  <c:v>11074.833892300607</c:v>
                </c:pt>
                <c:pt idx="16">
                  <c:v>11645.332238375709</c:v>
                </c:pt>
                <c:pt idx="17">
                  <c:v>11813.756757358267</c:v>
                </c:pt>
                <c:pt idx="18">
                  <c:v>11873.906125024761</c:v>
                </c:pt>
                <c:pt idx="19">
                  <c:v>11900.702271763703</c:v>
                </c:pt>
                <c:pt idx="20">
                  <c:v>11913.214666545417</c:v>
                </c:pt>
                <c:pt idx="21">
                  <c:v>11925.740216855236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CF3-4D26-ABE1-42A33531A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5679503"/>
        <c:axId val="1155679983"/>
      </c:lineChart>
      <c:catAx>
        <c:axId val="115567950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5679983"/>
        <c:crosses val="autoZero"/>
        <c:auto val="1"/>
        <c:lblAlgn val="ctr"/>
        <c:lblOffset val="100"/>
        <c:noMultiLvlLbl val="0"/>
      </c:catAx>
      <c:valAx>
        <c:axId val="115567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5679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733425</xdr:colOff>
      <xdr:row>19</xdr:row>
      <xdr:rowOff>90487</xdr:rowOff>
    </xdr:from>
    <xdr:to>
      <xdr:col>17</xdr:col>
      <xdr:colOff>571500</xdr:colOff>
      <xdr:row>37</xdr:row>
      <xdr:rowOff>52387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E5263D8-E823-3C16-84DC-F6493E9EF3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arfas\Cuenta%20Cliente%20Final%2009021316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serrano_r\06_Precio%20Nudo%20LP\Users\Mart&#237;n%20y%20Paty\AppData\Local\Microsoft\Windows\Temporary%20Internet%20Files\Low\Content.IE5\7KOHJIJS\Tarfas\Cuenta%20Cliente%20Final%2009021316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arfas\Cuenta%20Cliente%20Final%200902131606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omisionenergia-my.sharepoint.com/personal/jcepeda_cne_cl/Documents/Previsi&#243;n%20Demanda/04%20Licitaciones/2025-06%20Junio%20(Proceso)/02%20Oficio%20ME/Respuesta/3%20-%20Demanda%20de%20electromovilidad.xlsx" TargetMode="External"/><Relationship Id="rId1" Type="http://schemas.openxmlformats.org/officeDocument/2006/relationships/externalLinkPath" Target="/personal/jcepeda_cne_cl/Documents/Previsi&#243;n%20Demanda/04%20Licitaciones/2025-06%20Junio%20(Proceso)/02%20Oficio%20ME/Respuesta/3%20-%20Demanda%20de%20electromovilida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omisionenergia-my.sharepoint.com/personal/jcepeda_cne_cl/Documents/Previsi&#243;n%20Demanda/04%20Licitaciones/2025-06%20Junio%20(Proceso)/05%20Informe%20Preliminar/Control%20TE4%20%20Inscritos%202025.xlsx" TargetMode="External"/><Relationship Id="rId1" Type="http://schemas.openxmlformats.org/officeDocument/2006/relationships/externalLinkPath" Target="/personal/jcepeda_cne_cl/Documents/Previsi&#243;n%20Demanda/04%20Licitaciones/2025-06%20Junio%20(Proceso)/05%20Informe%20Preliminar/Control%20TE4%20%20Inscritos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INDEXACIÓN_Dx"/>
      <sheetName val="Dx_X_ATip_X_SIST"/>
      <sheetName val="Dx_X_Emp"/>
      <sheetName val="PNUDO"/>
      <sheetName val="Stx"/>
      <sheetName val="Cargos_Dx"/>
      <sheetName val="COMUNAS"/>
      <sheetName val="RESUMEN"/>
      <sheetName val="Sector Económic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INDEXACIÓN_Dx"/>
      <sheetName val="Dx_X_ATip_X_SIST"/>
      <sheetName val="Dx_X_Emp"/>
      <sheetName val="PNUDO"/>
      <sheetName val="Stx"/>
      <sheetName val="Cargos_Dx"/>
      <sheetName val="COMUNAS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INDEXACIÓN_Dx"/>
      <sheetName val="Dx_X_ATip_X_SIST"/>
      <sheetName val="Dx_X_Emp"/>
      <sheetName val="PNUDO"/>
      <sheetName val="Stx"/>
      <sheetName val="Cargos_Dx"/>
      <sheetName val="COMUNAS"/>
      <sheetName val="RESUMEN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 - Recuperación lenta"/>
      <sheetName val="Resumen - Carbono neutralidad"/>
      <sheetName val="Resumen - Transición acelerada"/>
      <sheetName val="Base de datos PELP"/>
      <sheetName val="Diccionario meses"/>
      <sheetName val="Diccionario regiones"/>
    </sheetNames>
    <sheetDataSet>
      <sheetData sheetId="0"/>
      <sheetData sheetId="1">
        <row r="4">
          <cell r="H4">
            <v>0.54344824895999877</v>
          </cell>
          <cell r="I4">
            <v>0.70631542336800024</v>
          </cell>
          <cell r="J4">
            <v>0.91674696919200227</v>
          </cell>
          <cell r="K4">
            <v>1.1905674062160012</v>
          </cell>
          <cell r="L4">
            <v>1.5433577649840031</v>
          </cell>
          <cell r="M4">
            <v>1.9956033723360014</v>
          </cell>
          <cell r="N4">
            <v>2.5791678101280047</v>
          </cell>
          <cell r="O4">
            <v>3.3287874288480035</v>
          </cell>
          <cell r="P4">
            <v>4.3112410512239894</v>
          </cell>
          <cell r="Q4">
            <v>5.5644830569200101</v>
          </cell>
          <cell r="R4">
            <v>7.1892377421600022</v>
          </cell>
          <cell r="S4">
            <v>9.2495194270079768</v>
          </cell>
          <cell r="T4">
            <v>11.934806868312048</v>
          </cell>
          <cell r="U4">
            <v>15.372346831152056</v>
          </cell>
          <cell r="V4">
            <v>19.767388337855969</v>
          </cell>
          <cell r="W4">
            <v>23.769578263008018</v>
          </cell>
          <cell r="X4">
            <v>23.696861368176041</v>
          </cell>
          <cell r="Y4">
            <v>23.621774082744018</v>
          </cell>
          <cell r="Z4">
            <v>23.513227064832019</v>
          </cell>
          <cell r="AA4">
            <v>23.388004750415917</v>
          </cell>
          <cell r="AB4">
            <v>23.240929137192044</v>
          </cell>
          <cell r="AC4">
            <v>23.065104452976026</v>
          </cell>
          <cell r="AD4">
            <v>22.865969934383898</v>
          </cell>
          <cell r="AE4">
            <v>22.679176247951897</v>
          </cell>
          <cell r="AF4">
            <v>22.436411725103923</v>
          </cell>
          <cell r="AG4">
            <v>22.191563652575976</v>
          </cell>
          <cell r="AH4">
            <v>22.123604903879986</v>
          </cell>
          <cell r="AI4">
            <v>22.055137856735882</v>
          </cell>
          <cell r="AJ4">
            <v>21.98616068325606</v>
          </cell>
          <cell r="AK4">
            <v>21.916671539375947</v>
          </cell>
          <cell r="AL4">
            <v>21.846668597207969</v>
          </cell>
          <cell r="AM4">
            <v>21.7761500531279</v>
          </cell>
          <cell r="AN4">
            <v>21.705114087335929</v>
          </cell>
          <cell r="AO4">
            <v>21.633558896208051</v>
          </cell>
          <cell r="AP4">
            <v>21.561482700384012</v>
          </cell>
          <cell r="AQ4">
            <v>21.488883720503882</v>
          </cell>
        </row>
        <row r="5">
          <cell r="H5">
            <v>1.2657052254720018</v>
          </cell>
          <cell r="I5">
            <v>1.5774168587040009</v>
          </cell>
          <cell r="J5">
            <v>1.9562201342400019</v>
          </cell>
          <cell r="K5">
            <v>2.4252563648880048</v>
          </cell>
          <cell r="L5">
            <v>3.0004628980319947</v>
          </cell>
          <cell r="M5">
            <v>3.7031912044319926</v>
          </cell>
          <cell r="N5">
            <v>4.5652488322800089</v>
          </cell>
          <cell r="O5">
            <v>5.6187378462000108</v>
          </cell>
          <cell r="P5">
            <v>6.9225381825359609</v>
          </cell>
          <cell r="Q5">
            <v>8.504044261247973</v>
          </cell>
          <cell r="R5">
            <v>10.443645124559964</v>
          </cell>
          <cell r="S5">
            <v>12.783456856799972</v>
          </cell>
          <cell r="T5">
            <v>15.658955277768083</v>
          </cell>
          <cell r="U5">
            <v>19.144503934392041</v>
          </cell>
          <cell r="V5">
            <v>23.362975043279928</v>
          </cell>
          <cell r="W5">
            <v>25.897052107824134</v>
          </cell>
          <cell r="X5">
            <v>26.287981786464066</v>
          </cell>
          <cell r="Y5">
            <v>26.659097692992024</v>
          </cell>
          <cell r="Z5">
            <v>26.989214678280057</v>
          </cell>
          <cell r="AA5">
            <v>27.287228579856166</v>
          </cell>
          <cell r="AB5">
            <v>27.548520397535928</v>
          </cell>
          <cell r="AC5">
            <v>27.766683917688123</v>
          </cell>
          <cell r="AD5">
            <v>27.944186756760036</v>
          </cell>
          <cell r="AE5">
            <v>28.104554011247888</v>
          </cell>
          <cell r="AF5">
            <v>28.199035463352061</v>
          </cell>
          <cell r="AG5">
            <v>28.26473325208811</v>
          </cell>
          <cell r="AH5">
            <v>28.502213795568032</v>
          </cell>
          <cell r="AI5">
            <v>28.741692099312104</v>
          </cell>
          <cell r="AJ5">
            <v>28.983184986360005</v>
          </cell>
          <cell r="AK5">
            <v>29.226709384895855</v>
          </cell>
          <cell r="AL5">
            <v>29.472282401039941</v>
          </cell>
          <cell r="AM5">
            <v>29.719921254144044</v>
          </cell>
          <cell r="AN5">
            <v>29.96964333340803</v>
          </cell>
          <cell r="AO5">
            <v>30.221466157439945</v>
          </cell>
          <cell r="AP5">
            <v>30.475407406607847</v>
          </cell>
          <cell r="AQ5">
            <v>30.73148489877612</v>
          </cell>
        </row>
        <row r="6">
          <cell r="H6">
            <v>0.23302065851999881</v>
          </cell>
          <cell r="I6">
            <v>0.29449036437600012</v>
          </cell>
          <cell r="J6">
            <v>0.37213357103999883</v>
          </cell>
          <cell r="K6">
            <v>0.47154902666400172</v>
          </cell>
          <cell r="L6">
            <v>0.59465747757600007</v>
          </cell>
          <cell r="M6">
            <v>0.74502905594400226</v>
          </cell>
          <cell r="N6">
            <v>0.9331819954799967</v>
          </cell>
          <cell r="O6">
            <v>1.1652123916319983</v>
          </cell>
          <cell r="P6">
            <v>1.4713081867680005</v>
          </cell>
          <cell r="Q6">
            <v>1.8406134408240007</v>
          </cell>
          <cell r="R6">
            <v>2.3115111489359927</v>
          </cell>
          <cell r="S6">
            <v>2.8706777626800006</v>
          </cell>
          <cell r="T6">
            <v>3.5982489272400149</v>
          </cell>
          <cell r="U6">
            <v>4.491318413928008</v>
          </cell>
          <cell r="V6">
            <v>5.584479933263979</v>
          </cell>
          <cell r="W6">
            <v>6.2662491096959787</v>
          </cell>
          <cell r="X6">
            <v>6.2446170419519964</v>
          </cell>
          <cell r="Y6">
            <v>6.2268771543599986</v>
          </cell>
          <cell r="Z6">
            <v>6.189107666376036</v>
          </cell>
          <cell r="AA6">
            <v>6.1438481889359791</v>
          </cell>
          <cell r="AB6">
            <v>6.0872566470479885</v>
          </cell>
          <cell r="AC6">
            <v>6.0136488185759722</v>
          </cell>
          <cell r="AD6">
            <v>5.9274390287760195</v>
          </cell>
          <cell r="AE6">
            <v>5.8549883019359994</v>
          </cell>
          <cell r="AF6">
            <v>5.7449931276240322</v>
          </cell>
          <cell r="AG6">
            <v>5.6379449050800154</v>
          </cell>
          <cell r="AH6">
            <v>5.6922335588160164</v>
          </cell>
          <cell r="AI6">
            <v>5.7470380732800166</v>
          </cell>
          <cell r="AJ6">
            <v>5.8023634711200023</v>
          </cell>
          <cell r="AK6">
            <v>5.8582148073360196</v>
          </cell>
          <cell r="AL6">
            <v>5.9145971935439938</v>
          </cell>
          <cell r="AM6">
            <v>5.9715158141519868</v>
          </cell>
          <cell r="AN6">
            <v>6.0289758697439959</v>
          </cell>
          <cell r="AO6">
            <v>6.0869826498720174</v>
          </cell>
          <cell r="AP6">
            <v>6.145541468352012</v>
          </cell>
          <cell r="AQ6">
            <v>6.2046577037039867</v>
          </cell>
        </row>
        <row r="7">
          <cell r="H7">
            <v>27.246304278503928</v>
          </cell>
          <cell r="I7">
            <v>28.637253583199914</v>
          </cell>
          <cell r="J7">
            <v>28.907375466792111</v>
          </cell>
          <cell r="K7">
            <v>29.204547124488187</v>
          </cell>
          <cell r="L7">
            <v>29.457756878760041</v>
          </cell>
          <cell r="M7">
            <v>63.961114207439991</v>
          </cell>
          <cell r="N7">
            <v>64.346389387344388</v>
          </cell>
          <cell r="O7">
            <v>64.663054888224067</v>
          </cell>
          <cell r="P7">
            <v>65.215186575743743</v>
          </cell>
          <cell r="Q7">
            <v>65.568822219479912</v>
          </cell>
          <cell r="R7">
            <v>94.295216764560038</v>
          </cell>
          <cell r="S7">
            <v>94.554209406480368</v>
          </cell>
          <cell r="T7">
            <v>95.104519514639861</v>
          </cell>
          <cell r="U7">
            <v>95.519009699039444</v>
          </cell>
          <cell r="V7">
            <v>95.808596980319791</v>
          </cell>
          <cell r="W7">
            <v>96.152958219600109</v>
          </cell>
          <cell r="X7">
            <v>96.494370088800167</v>
          </cell>
          <cell r="Y7">
            <v>96.856436364479848</v>
          </cell>
          <cell r="Z7">
            <v>97.110473974079667</v>
          </cell>
          <cell r="AA7">
            <v>97.33004635103994</v>
          </cell>
          <cell r="AB7">
            <v>97.485226277760049</v>
          </cell>
          <cell r="AC7">
            <v>97.554681249839987</v>
          </cell>
          <cell r="AD7">
            <v>97.549910543039871</v>
          </cell>
          <cell r="AE7">
            <v>97.627542887520207</v>
          </cell>
          <cell r="AF7">
            <v>97.497194333999872</v>
          </cell>
          <cell r="AG7">
            <v>97.377315696480011</v>
          </cell>
          <cell r="AH7">
            <v>97.715957830080299</v>
          </cell>
          <cell r="AI7">
            <v>98.055376411679603</v>
          </cell>
          <cell r="AJ7">
            <v>98.395569823680063</v>
          </cell>
          <cell r="AK7">
            <v>98.736536529360194</v>
          </cell>
          <cell r="AL7">
            <v>99.078274911120133</v>
          </cell>
          <cell r="AM7">
            <v>99.42078335135966</v>
          </cell>
          <cell r="AN7">
            <v>99.764059989839623</v>
          </cell>
          <cell r="AO7">
            <v>100.10810320895972</v>
          </cell>
          <cell r="AP7">
            <v>100.45291098672025</v>
          </cell>
          <cell r="AQ7">
            <v>100.7984815437604</v>
          </cell>
        </row>
        <row r="8">
          <cell r="H8">
            <v>0.45197049403199741</v>
          </cell>
          <cell r="I8">
            <v>0.58439794663200162</v>
          </cell>
          <cell r="J8">
            <v>0.75445086419999829</v>
          </cell>
          <cell r="K8">
            <v>0.97761890714400501</v>
          </cell>
          <cell r="L8">
            <v>1.2598496428799957</v>
          </cell>
          <cell r="M8">
            <v>1.614570857976005</v>
          </cell>
          <cell r="N8">
            <v>2.0685332403839953</v>
          </cell>
          <cell r="O8">
            <v>2.642021057352002</v>
          </cell>
          <cell r="P8">
            <v>3.4133319560640127</v>
          </cell>
          <cell r="Q8">
            <v>4.3691661668160009</v>
          </cell>
          <cell r="R8">
            <v>5.6137150364399719</v>
          </cell>
          <cell r="S8">
            <v>7.1353364955360163</v>
          </cell>
          <cell r="T8">
            <v>9.1528361948399688</v>
          </cell>
          <cell r="U8">
            <v>11.693247069239971</v>
          </cell>
          <cell r="V8">
            <v>14.881790438327936</v>
          </cell>
          <cell r="W8">
            <v>18.637184579232002</v>
          </cell>
          <cell r="X8">
            <v>18.578355540671957</v>
          </cell>
          <cell r="Y8">
            <v>18.532217997600011</v>
          </cell>
          <cell r="Z8">
            <v>18.426158897015988</v>
          </cell>
          <cell r="AA8">
            <v>18.299406591816037</v>
          </cell>
          <cell r="AB8">
            <v>18.140476388903938</v>
          </cell>
          <cell r="AC8">
            <v>17.931582444671903</v>
          </cell>
          <cell r="AD8">
            <v>17.686689855791979</v>
          </cell>
          <cell r="AE8">
            <v>17.484275111304001</v>
          </cell>
          <cell r="AF8">
            <v>17.171242626792058</v>
          </cell>
          <cell r="AG8">
            <v>16.868105802191998</v>
          </cell>
          <cell r="AH8">
            <v>17.030593706015999</v>
          </cell>
          <cell r="AI8">
            <v>17.194626223727997</v>
          </cell>
          <cell r="AJ8">
            <v>17.360218390919979</v>
          </cell>
          <cell r="AK8">
            <v>17.527385372592018</v>
          </cell>
          <cell r="AL8">
            <v>17.696142487416019</v>
          </cell>
          <cell r="AM8">
            <v>17.866505207735962</v>
          </cell>
          <cell r="AN8">
            <v>18.038489183832013</v>
          </cell>
          <cell r="AO8">
            <v>18.212110203480016</v>
          </cell>
          <cell r="AP8">
            <v>18.387384216215988</v>
          </cell>
          <cell r="AQ8">
            <v>18.564327341424001</v>
          </cell>
        </row>
        <row r="9">
          <cell r="H9">
            <v>80.311281256056191</v>
          </cell>
          <cell r="I9">
            <v>84.411247247759761</v>
          </cell>
          <cell r="J9">
            <v>85.207459246319573</v>
          </cell>
          <cell r="K9">
            <v>86.083403234159704</v>
          </cell>
          <cell r="L9">
            <v>86.82976500647986</v>
          </cell>
          <cell r="M9">
            <v>188.53195575240082</v>
          </cell>
          <cell r="N9">
            <v>189.66759393528042</v>
          </cell>
          <cell r="O9">
            <v>190.60099798680039</v>
          </cell>
          <cell r="P9">
            <v>192.22846292040077</v>
          </cell>
          <cell r="Q9">
            <v>193.27084023552021</v>
          </cell>
          <cell r="R9">
            <v>277.94483967023882</v>
          </cell>
          <cell r="S9">
            <v>278.7082470643191</v>
          </cell>
          <cell r="T9">
            <v>280.3303426173602</v>
          </cell>
          <cell r="U9">
            <v>281.55209511119949</v>
          </cell>
          <cell r="V9">
            <v>282.40568338176092</v>
          </cell>
          <cell r="W9">
            <v>283.42072358040048</v>
          </cell>
          <cell r="X9">
            <v>284.42707006871973</v>
          </cell>
          <cell r="Y9">
            <v>285.49429752119926</v>
          </cell>
          <cell r="Z9">
            <v>286.24309960487966</v>
          </cell>
          <cell r="AA9">
            <v>286.89031155575958</v>
          </cell>
          <cell r="AB9">
            <v>287.34772038864082</v>
          </cell>
          <cell r="AC9">
            <v>287.55244619015912</v>
          </cell>
          <cell r="AD9">
            <v>287.53838406983925</v>
          </cell>
          <cell r="AE9">
            <v>287.76721316280054</v>
          </cell>
          <cell r="AF9">
            <v>287.3829975755994</v>
          </cell>
          <cell r="AG9">
            <v>287.02964296560049</v>
          </cell>
          <cell r="AH9">
            <v>288.02782542672043</v>
          </cell>
          <cell r="AI9">
            <v>289.02829646831901</v>
          </cell>
          <cell r="AJ9">
            <v>290.03105156112014</v>
          </cell>
          <cell r="AK9">
            <v>291.03608601407939</v>
          </cell>
          <cell r="AL9">
            <v>292.043395055281</v>
          </cell>
          <cell r="AM9">
            <v>293.05297383192101</v>
          </cell>
          <cell r="AN9">
            <v>294.06481708679962</v>
          </cell>
          <cell r="AO9">
            <v>295.07891956272084</v>
          </cell>
          <cell r="AP9">
            <v>296.09527600248038</v>
          </cell>
          <cell r="AQ9">
            <v>297.11388066360013</v>
          </cell>
        </row>
        <row r="10">
          <cell r="H10">
            <v>1.630607655408002</v>
          </cell>
          <cell r="I10">
            <v>2.0321856551519999</v>
          </cell>
          <cell r="J10">
            <v>2.5201978058159993</v>
          </cell>
          <cell r="K10">
            <v>3.1244570415599879</v>
          </cell>
          <cell r="L10">
            <v>3.8654954297760056</v>
          </cell>
          <cell r="M10">
            <v>4.770820096704016</v>
          </cell>
          <cell r="N10">
            <v>5.8814086759680029</v>
          </cell>
          <cell r="O10">
            <v>7.2386182497120064</v>
          </cell>
          <cell r="P10">
            <v>8.9183038325040016</v>
          </cell>
          <cell r="Q10">
            <v>10.95575763880796</v>
          </cell>
          <cell r="R10">
            <v>13.454544834408031</v>
          </cell>
          <cell r="S10">
            <v>16.468923581279956</v>
          </cell>
          <cell r="T10">
            <v>20.173427314439909</v>
          </cell>
          <cell r="U10">
            <v>24.663858587999908</v>
          </cell>
          <cell r="V10">
            <v>30.098513643167969</v>
          </cell>
          <cell r="W10">
            <v>33.363164348159778</v>
          </cell>
          <cell r="X10">
            <v>33.866798931840009</v>
          </cell>
          <cell r="Y10">
            <v>34.3449074478239</v>
          </cell>
          <cell r="Z10">
            <v>34.770197053343871</v>
          </cell>
          <cell r="AA10">
            <v>35.154128266463992</v>
          </cell>
          <cell r="AB10">
            <v>35.49075044632805</v>
          </cell>
          <cell r="AC10">
            <v>35.771810435976001</v>
          </cell>
          <cell r="AD10">
            <v>36.00048728851209</v>
          </cell>
          <cell r="AE10">
            <v>36.207088373712054</v>
          </cell>
          <cell r="AF10">
            <v>36.328808810592051</v>
          </cell>
          <cell r="AG10">
            <v>36.413447247575988</v>
          </cell>
          <cell r="AH10">
            <v>36.719393358095985</v>
          </cell>
          <cell r="AI10">
            <v>37.027913191536086</v>
          </cell>
          <cell r="AJ10">
            <v>37.339028391384041</v>
          </cell>
          <cell r="AK10">
            <v>37.652760803327993</v>
          </cell>
          <cell r="AL10">
            <v>37.969132442903962</v>
          </cell>
          <cell r="AM10">
            <v>38.288165503583926</v>
          </cell>
          <cell r="AN10">
            <v>38.609882389128103</v>
          </cell>
          <cell r="AO10">
            <v>38.934305656967929</v>
          </cell>
          <cell r="AP10">
            <v>39.261458091000065</v>
          </cell>
          <cell r="AQ10">
            <v>39.591362636879907</v>
          </cell>
        </row>
        <row r="11">
          <cell r="H11">
            <v>4.9546702930319961</v>
          </cell>
          <cell r="I11">
            <v>6.3596497947120145</v>
          </cell>
          <cell r="J11">
            <v>8.1532718989200053</v>
          </cell>
          <cell r="K11">
            <v>10.482254324880003</v>
          </cell>
          <cell r="L11">
            <v>13.413117111671967</v>
          </cell>
          <cell r="M11">
            <v>17.061889922759946</v>
          </cell>
          <cell r="N11">
            <v>21.697336804032037</v>
          </cell>
          <cell r="O11">
            <v>27.511523499576093</v>
          </cell>
          <cell r="P11">
            <v>35.25423146899206</v>
          </cell>
          <cell r="Q11">
            <v>44.784195210911918</v>
          </cell>
          <cell r="R11">
            <v>57.094465002672123</v>
          </cell>
          <cell r="S11">
            <v>72.039704102519792</v>
          </cell>
          <cell r="T11">
            <v>91.689658667760028</v>
          </cell>
          <cell r="U11">
            <v>116.25069968808043</v>
          </cell>
          <cell r="V11">
            <v>146.86804699776008</v>
          </cell>
          <cell r="W11">
            <v>167.45502721871972</v>
          </cell>
          <cell r="X11">
            <v>169.5992355237606</v>
          </cell>
          <cell r="Y11">
            <v>171.88915028111938</v>
          </cell>
          <cell r="Z11">
            <v>173.6991552278391</v>
          </cell>
          <cell r="AA11">
            <v>175.34833231656012</v>
          </cell>
          <cell r="AB11">
            <v>176.7254154165602</v>
          </cell>
          <cell r="AC11">
            <v>177.65815180368023</v>
          </cell>
          <cell r="AD11">
            <v>178.25232321672053</v>
          </cell>
          <cell r="AE11">
            <v>179.24892536352078</v>
          </cell>
          <cell r="AF11">
            <v>179.17193277983989</v>
          </cell>
          <cell r="AG11">
            <v>179.16988061159918</v>
          </cell>
          <cell r="AH11">
            <v>181.6429996495196</v>
          </cell>
          <cell r="AI11">
            <v>184.14772392239993</v>
          </cell>
          <cell r="AJ11">
            <v>186.6844460217601</v>
          </cell>
          <cell r="AK11">
            <v>189.25356379631941</v>
          </cell>
          <cell r="AL11">
            <v>191.85547986672009</v>
          </cell>
          <cell r="AM11">
            <v>194.49060178728013</v>
          </cell>
          <cell r="AN11">
            <v>197.15934245039924</v>
          </cell>
          <cell r="AO11">
            <v>199.86211968215986</v>
          </cell>
          <cell r="AP11">
            <v>202.59935664671971</v>
          </cell>
          <cell r="AQ11">
            <v>205.37148176544076</v>
          </cell>
        </row>
        <row r="12">
          <cell r="H12">
            <v>2.2677024564959982</v>
          </cell>
          <cell r="I12">
            <v>2.9619917032560008</v>
          </cell>
          <cell r="J12">
            <v>3.8610988253280247</v>
          </cell>
          <cell r="K12">
            <v>5.0374723900559886</v>
          </cell>
          <cell r="L12">
            <v>6.561456515711984</v>
          </cell>
          <cell r="M12">
            <v>8.5317920701919974</v>
          </cell>
          <cell r="N12">
            <v>11.091701252352014</v>
          </cell>
          <cell r="O12">
            <v>14.402653120655938</v>
          </cell>
          <cell r="P12">
            <v>18.759349378920007</v>
          </cell>
          <cell r="Q12">
            <v>24.365214890040125</v>
          </cell>
          <cell r="R12">
            <v>31.673648505024062</v>
          </cell>
          <cell r="S12">
            <v>41.039671948607932</v>
          </cell>
          <cell r="T12">
            <v>53.30373750364793</v>
          </cell>
          <cell r="U12">
            <v>69.137774534304185</v>
          </cell>
          <cell r="V12">
            <v>89.562171574800388</v>
          </cell>
          <cell r="W12">
            <v>113.14274778768018</v>
          </cell>
          <cell r="X12">
            <v>113.65765219055987</v>
          </cell>
          <cell r="Y12">
            <v>114.17372902992034</v>
          </cell>
          <cell r="Z12">
            <v>114.56381933592037</v>
          </cell>
          <cell r="AA12">
            <v>114.89530698647978</v>
          </cell>
          <cell r="AB12">
            <v>115.14669472463953</v>
          </cell>
          <cell r="AC12">
            <v>115.28397881904002</v>
          </cell>
          <cell r="AD12">
            <v>115.32983381592031</v>
          </cell>
          <cell r="AE12">
            <v>115.42898339471988</v>
          </cell>
          <cell r="AF12">
            <v>115.29416120664048</v>
          </cell>
          <cell r="AG12">
            <v>115.14909775031981</v>
          </cell>
          <cell r="AH12">
            <v>115.57889916575964</v>
          </cell>
          <cell r="AI12">
            <v>116.00956090175951</v>
          </cell>
          <cell r="AJ12">
            <v>116.44108045103992</v>
          </cell>
          <cell r="AK12">
            <v>116.87345498279994</v>
          </cell>
          <cell r="AL12">
            <v>117.3066818279998</v>
          </cell>
          <cell r="AM12">
            <v>117.74075823671966</v>
          </cell>
          <cell r="AN12">
            <v>118.17568129727975</v>
          </cell>
          <cell r="AO12">
            <v>118.61144809799997</v>
          </cell>
          <cell r="AP12">
            <v>119.04805556543964</v>
          </cell>
          <cell r="AQ12">
            <v>119.4855006261604</v>
          </cell>
        </row>
        <row r="13">
          <cell r="H13">
            <v>4.9952089666320152</v>
          </cell>
          <cell r="I13">
            <v>6.1238042646960045</v>
          </cell>
          <cell r="J13">
            <v>7.5066418068480258</v>
          </cell>
          <cell r="K13">
            <v>9.2332430711039954</v>
          </cell>
          <cell r="L13">
            <v>11.300442495143963</v>
          </cell>
          <cell r="M13">
            <v>13.746341409503962</v>
          </cell>
          <cell r="N13">
            <v>16.720768776719961</v>
          </cell>
          <cell r="O13">
            <v>20.281435550231965</v>
          </cell>
          <cell r="P13">
            <v>24.883512742728005</v>
          </cell>
          <cell r="Q13">
            <v>30.255082789031867</v>
          </cell>
          <cell r="R13">
            <v>36.938009482728042</v>
          </cell>
          <cell r="S13">
            <v>44.612709617376012</v>
          </cell>
          <cell r="T13">
            <v>54.399466057127839</v>
          </cell>
          <cell r="U13">
            <v>66.07742572257618</v>
          </cell>
          <cell r="V13">
            <v>79.980243832104136</v>
          </cell>
          <cell r="W13">
            <v>88.206504204720247</v>
          </cell>
          <cell r="X13">
            <v>89.219032513200261</v>
          </cell>
          <cell r="Y13">
            <v>90.336153705360402</v>
          </cell>
          <cell r="Z13">
            <v>91.207313479439918</v>
          </cell>
          <cell r="AA13">
            <v>92.01380573039998</v>
          </cell>
          <cell r="AB13">
            <v>92.694335145839801</v>
          </cell>
          <cell r="AC13">
            <v>93.153092329200291</v>
          </cell>
          <cell r="AD13">
            <v>93.450467383919559</v>
          </cell>
          <cell r="AE13">
            <v>94.001726618879829</v>
          </cell>
          <cell r="AF13">
            <v>93.980917569840187</v>
          </cell>
          <cell r="AG13">
            <v>94.031100212880105</v>
          </cell>
          <cell r="AH13">
            <v>95.113456350239744</v>
          </cell>
          <cell r="AI13">
            <v>96.203746168559817</v>
          </cell>
          <cell r="AJ13">
            <v>97.302011401919799</v>
          </cell>
          <cell r="AK13">
            <v>98.408294107920341</v>
          </cell>
          <cell r="AL13">
            <v>99.522636182400134</v>
          </cell>
          <cell r="AM13">
            <v>100.64508008736013</v>
          </cell>
          <cell r="AN13">
            <v>101.77566812303992</v>
          </cell>
          <cell r="AO13">
            <v>102.91444283232008</v>
          </cell>
          <cell r="AP13">
            <v>104.06144700071958</v>
          </cell>
          <cell r="AQ13">
            <v>105.21672349463998</v>
          </cell>
        </row>
        <row r="14">
          <cell r="H14">
            <v>2.1139421517119938</v>
          </cell>
          <cell r="I14">
            <v>2.6345533907760004</v>
          </cell>
          <cell r="J14">
            <v>3.2672190413039846</v>
          </cell>
          <cell r="K14">
            <v>4.0505890024319795</v>
          </cell>
          <cell r="L14">
            <v>5.011281351263988</v>
          </cell>
          <cell r="M14">
            <v>6.1849566783120293</v>
          </cell>
          <cell r="N14">
            <v>7.6247389572240243</v>
          </cell>
          <cell r="O14">
            <v>9.3842440899840263</v>
          </cell>
          <cell r="P14">
            <v>11.561811537048007</v>
          </cell>
          <cell r="Q14">
            <v>14.203194629135993</v>
          </cell>
          <cell r="R14">
            <v>17.442656657351897</v>
          </cell>
          <cell r="S14">
            <v>21.350538650351982</v>
          </cell>
          <cell r="T14">
            <v>26.153108158703908</v>
          </cell>
          <cell r="U14">
            <v>31.974564914808035</v>
          </cell>
          <cell r="V14">
            <v>39.020126341176095</v>
          </cell>
          <cell r="W14">
            <v>43.252464334152009</v>
          </cell>
          <cell r="X14">
            <v>43.9053831293039</v>
          </cell>
          <cell r="Y14">
            <v>44.525209573200016</v>
          </cell>
          <cell r="Z14">
            <v>45.076560857688072</v>
          </cell>
          <cell r="AA14">
            <v>45.574294557888166</v>
          </cell>
          <cell r="AB14">
            <v>46.010696161464033</v>
          </cell>
          <cell r="AC14">
            <v>46.375066198799786</v>
          </cell>
          <cell r="AD14">
            <v>46.671526015439873</v>
          </cell>
          <cell r="AE14">
            <v>46.939366492607931</v>
          </cell>
          <cell r="AF14">
            <v>47.097166535015987</v>
          </cell>
          <cell r="AG14">
            <v>47.206892977440006</v>
          </cell>
          <cell r="AH14">
            <v>47.603525707079889</v>
          </cell>
          <cell r="AI14">
            <v>48.003495052151912</v>
          </cell>
          <cell r="AJ14">
            <v>48.406829078016045</v>
          </cell>
          <cell r="AK14">
            <v>48.813556084583901</v>
          </cell>
          <cell r="AL14">
            <v>49.223704622496022</v>
          </cell>
          <cell r="AM14">
            <v>49.637303460768003</v>
          </cell>
          <cell r="AN14">
            <v>50.054381643407893</v>
          </cell>
          <cell r="AO14">
            <v>50.474968424712095</v>
          </cell>
          <cell r="AP14">
            <v>50.89909332588001</v>
          </cell>
          <cell r="AQ14">
            <v>51.326786110751762</v>
          </cell>
        </row>
        <row r="15">
          <cell r="H15">
            <v>1.1407276377600026</v>
          </cell>
          <cell r="I15">
            <v>1.4749610753519926</v>
          </cell>
          <cell r="J15">
            <v>1.9041573789839972</v>
          </cell>
          <cell r="K15">
            <v>2.4674108429520056</v>
          </cell>
          <cell r="L15">
            <v>3.1797325687919904</v>
          </cell>
          <cell r="M15">
            <v>4.0750128941039945</v>
          </cell>
          <cell r="N15">
            <v>5.2207678385520007</v>
          </cell>
          <cell r="O15">
            <v>6.6681928568880284</v>
          </cell>
          <cell r="P15">
            <v>8.6149032501359972</v>
          </cell>
          <cell r="Q15">
            <v>11.027331731591978</v>
          </cell>
          <cell r="R15">
            <v>14.168446696631957</v>
          </cell>
          <cell r="S15">
            <v>18.008864756687984</v>
          </cell>
          <cell r="T15">
            <v>23.100829116623963</v>
          </cell>
          <cell r="U15">
            <v>29.512568195231868</v>
          </cell>
          <cell r="V15">
            <v>37.560127879799971</v>
          </cell>
          <cell r="W15">
            <v>47.038361347968028</v>
          </cell>
          <cell r="X15">
            <v>46.889882814527994</v>
          </cell>
          <cell r="Y15">
            <v>46.773436344071968</v>
          </cell>
          <cell r="Z15">
            <v>46.505753946863855</v>
          </cell>
          <cell r="AA15">
            <v>46.185844001400142</v>
          </cell>
          <cell r="AB15">
            <v>45.784720304616101</v>
          </cell>
          <cell r="AC15">
            <v>45.257493202872169</v>
          </cell>
          <cell r="AD15">
            <v>44.63940917299194</v>
          </cell>
          <cell r="AE15">
            <v>44.128534931544152</v>
          </cell>
          <cell r="AF15">
            <v>43.338472716575893</v>
          </cell>
          <cell r="AG15">
            <v>42.573386164727893</v>
          </cell>
          <cell r="AH15">
            <v>42.983489118672203</v>
          </cell>
          <cell r="AI15">
            <v>43.397490553320097</v>
          </cell>
          <cell r="AJ15">
            <v>43.815428360952026</v>
          </cell>
          <cell r="AK15">
            <v>44.237340846336089</v>
          </cell>
          <cell r="AL15">
            <v>44.663266662023943</v>
          </cell>
          <cell r="AM15">
            <v>45.093244881143853</v>
          </cell>
          <cell r="AN15">
            <v>45.527314965047992</v>
          </cell>
          <cell r="AO15">
            <v>45.9655167794878</v>
          </cell>
          <cell r="AP15">
            <v>46.407890594615843</v>
          </cell>
          <cell r="AQ15">
            <v>46.854477076895968</v>
          </cell>
        </row>
        <row r="16">
          <cell r="H16">
            <v>5.136360427200002E-2</v>
          </cell>
          <cell r="I16">
            <v>6.3638940481999959E-2</v>
          </cell>
          <cell r="J16">
            <v>7.8308929943999905E-2</v>
          </cell>
          <cell r="K16">
            <v>9.6378896904000255E-2</v>
          </cell>
          <cell r="L16">
            <v>0.11837473862399987</v>
          </cell>
          <cell r="M16">
            <v>0.14502209428800014</v>
          </cell>
          <cell r="N16">
            <v>0.17754606134399967</v>
          </cell>
          <cell r="O16">
            <v>0.21702492386399944</v>
          </cell>
          <cell r="P16">
            <v>0.26595188872800068</v>
          </cell>
          <cell r="Q16">
            <v>0.32484013953600083</v>
          </cell>
          <cell r="R16">
            <v>0.39694182873600031</v>
          </cell>
          <cell r="S16">
            <v>0.48319004462399756</v>
          </cell>
          <cell r="T16">
            <v>0.58936949464799937</v>
          </cell>
          <cell r="U16">
            <v>0.71754030564000104</v>
          </cell>
          <cell r="V16">
            <v>0.87207458349599798</v>
          </cell>
          <cell r="W16">
            <v>1.0110884584559976</v>
          </cell>
          <cell r="X16">
            <v>1.023261181535998</v>
          </cell>
          <cell r="Y16">
            <v>1.0351164263520012</v>
          </cell>
          <cell r="Z16">
            <v>1.0454919392159976</v>
          </cell>
          <cell r="AA16">
            <v>1.0549409150640014</v>
          </cell>
          <cell r="AB16">
            <v>1.0632411522720069</v>
          </cell>
          <cell r="AC16">
            <v>1.0700661625439978</v>
          </cell>
          <cell r="AD16">
            <v>1.0755879048479979</v>
          </cell>
          <cell r="AE16">
            <v>1.0811625588479961</v>
          </cell>
          <cell r="AF16">
            <v>1.0840538570880003</v>
          </cell>
          <cell r="AG16">
            <v>1.0863750564719932</v>
          </cell>
          <cell r="AH16">
            <v>1.0888700022720044</v>
          </cell>
          <cell r="AI16">
            <v>1.0913515866960002</v>
          </cell>
          <cell r="AJ16">
            <v>1.093819518576002</v>
          </cell>
          <cell r="AK16">
            <v>1.0962735148320009</v>
          </cell>
          <cell r="AL16">
            <v>1.1033880269759984</v>
          </cell>
          <cell r="AM16">
            <v>1.1105487135119991</v>
          </cell>
          <cell r="AN16">
            <v>1.1177558656079984</v>
          </cell>
          <cell r="AO16">
            <v>1.1250097986960057</v>
          </cell>
          <cell r="AP16">
            <v>1.1323107958560035</v>
          </cell>
          <cell r="AQ16">
            <v>1.1396591806080001</v>
          </cell>
        </row>
        <row r="17"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</row>
        <row r="18"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</row>
        <row r="19"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</row>
        <row r="20">
          <cell r="H20">
            <v>2.3692351806719905</v>
          </cell>
          <cell r="I20">
            <v>3.0555936743279966</v>
          </cell>
          <cell r="J20">
            <v>3.9424133773919978</v>
          </cell>
          <cell r="K20">
            <v>5.1088942019760193</v>
          </cell>
          <cell r="L20">
            <v>6.5762283256799856</v>
          </cell>
          <cell r="M20">
            <v>8.3863392575520415</v>
          </cell>
          <cell r="N20">
            <v>10.694873351184</v>
          </cell>
          <cell r="O20">
            <v>13.581736447415938</v>
          </cell>
          <cell r="P20">
            <v>17.541608759544037</v>
          </cell>
          <cell r="Q20">
            <v>22.356899381639955</v>
          </cell>
          <cell r="R20">
            <v>28.670959053383893</v>
          </cell>
          <cell r="S20">
            <v>36.182472157488036</v>
          </cell>
          <cell r="T20">
            <v>46.31429559539999</v>
          </cell>
          <cell r="U20">
            <v>58.945086890567886</v>
          </cell>
          <cell r="V20">
            <v>74.634812333472055</v>
          </cell>
          <cell r="W20">
            <v>85.399933021919892</v>
          </cell>
          <cell r="X20">
            <v>86.82680164416</v>
          </cell>
          <cell r="Y20">
            <v>88.409998850880214</v>
          </cell>
          <cell r="Z20">
            <v>89.650089105360081</v>
          </cell>
          <cell r="AA20">
            <v>90.797648838480114</v>
          </cell>
          <cell r="AB20">
            <v>91.762290201839818</v>
          </cell>
          <cell r="AC20">
            <v>92.405747056079861</v>
          </cell>
          <cell r="AD20">
            <v>92.810690650560062</v>
          </cell>
          <cell r="AE20">
            <v>93.58558130615971</v>
          </cell>
          <cell r="AF20">
            <v>93.519346894799654</v>
          </cell>
          <cell r="AG20">
            <v>93.555812451599706</v>
          </cell>
          <cell r="AH20">
            <v>94.477052474640274</v>
          </cell>
          <cell r="AI20">
            <v>95.407363917599639</v>
          </cell>
          <cell r="AJ20">
            <v>96.346836152880087</v>
          </cell>
          <cell r="AK20">
            <v>97.29555928080002</v>
          </cell>
          <cell r="AL20">
            <v>98.253624372239727</v>
          </cell>
          <cell r="AM20">
            <v>99.221123549519561</v>
          </cell>
          <cell r="AN20">
            <v>100.19814966287964</v>
          </cell>
          <cell r="AO20">
            <v>101.18479653312018</v>
          </cell>
          <cell r="AP20">
            <v>102.18115878984042</v>
          </cell>
          <cell r="AQ20">
            <v>103.18733227583988</v>
          </cell>
        </row>
        <row r="21">
          <cell r="H21">
            <v>7.1494028377920289</v>
          </cell>
          <cell r="I21">
            <v>8.8577828086080093</v>
          </cell>
          <cell r="J21">
            <v>10.899883462079984</v>
          </cell>
          <cell r="K21">
            <v>13.415056201584045</v>
          </cell>
          <cell r="L21">
            <v>16.476675678552002</v>
          </cell>
          <cell r="M21">
            <v>20.185742038535974</v>
          </cell>
          <cell r="N21">
            <v>24.712779535391995</v>
          </cell>
          <cell r="O21">
            <v>30.207873860952127</v>
          </cell>
          <cell r="P21">
            <v>37.018057858391757</v>
          </cell>
          <cell r="Q21">
            <v>45.21476144380798</v>
          </cell>
          <cell r="R21">
            <v>55.250653930608138</v>
          </cell>
          <cell r="S21">
            <v>67.255612058831574</v>
          </cell>
          <cell r="T21">
            <v>82.034815801440132</v>
          </cell>
          <cell r="U21">
            <v>99.875013923759482</v>
          </cell>
          <cell r="V21">
            <v>121.38476538792001</v>
          </cell>
          <cell r="W21">
            <v>140.73421860336046</v>
          </cell>
          <cell r="X21">
            <v>142.42854978288003</v>
          </cell>
          <cell r="Y21">
            <v>144.07869112296044</v>
          </cell>
          <cell r="Z21">
            <v>145.52286636672056</v>
          </cell>
          <cell r="AA21">
            <v>146.83807739903929</v>
          </cell>
          <cell r="AB21">
            <v>147.99339392855987</v>
          </cell>
          <cell r="AC21">
            <v>148.94337304200016</v>
          </cell>
          <cell r="AD21">
            <v>149.71194810192006</v>
          </cell>
          <cell r="AE21">
            <v>150.48788898432008</v>
          </cell>
          <cell r="AF21">
            <v>150.89033120304001</v>
          </cell>
          <cell r="AG21">
            <v>151.21342051704062</v>
          </cell>
          <cell r="AH21">
            <v>151.56069497304</v>
          </cell>
          <cell r="AI21">
            <v>151.90610821848026</v>
          </cell>
          <cell r="AJ21">
            <v>152.2496215927199</v>
          </cell>
          <cell r="AK21">
            <v>152.59119578807989</v>
          </cell>
          <cell r="AL21">
            <v>153.58147053072005</v>
          </cell>
          <cell r="AM21">
            <v>154.57817191728046</v>
          </cell>
          <cell r="AN21">
            <v>155.58134160095963</v>
          </cell>
          <cell r="AO21">
            <v>156.59102163935995</v>
          </cell>
          <cell r="AP21">
            <v>157.60725417095978</v>
          </cell>
          <cell r="AQ21">
            <v>158.63008173864017</v>
          </cell>
        </row>
        <row r="22">
          <cell r="H22">
            <v>7.1519312193839717</v>
          </cell>
          <cell r="I22">
            <v>8.8609153557119971</v>
          </cell>
          <cell r="J22">
            <v>10.90373820288001</v>
          </cell>
          <cell r="K22">
            <v>13.419800436360077</v>
          </cell>
          <cell r="L22">
            <v>16.482502653887977</v>
          </cell>
          <cell r="M22">
            <v>20.192880717623964</v>
          </cell>
          <cell r="N22">
            <v>24.721519201727883</v>
          </cell>
          <cell r="O22">
            <v>30.218556863400195</v>
          </cell>
          <cell r="P22">
            <v>37.031149281216059</v>
          </cell>
          <cell r="Q22">
            <v>45.230751630096044</v>
          </cell>
          <cell r="R22">
            <v>55.270193301144211</v>
          </cell>
          <cell r="S22">
            <v>67.279396974240342</v>
          </cell>
          <cell r="T22">
            <v>82.063827376559857</v>
          </cell>
          <cell r="U22">
            <v>99.91033470504037</v>
          </cell>
          <cell r="V22">
            <v>121.4276930949603</v>
          </cell>
          <cell r="W22">
            <v>140.78398924367957</v>
          </cell>
          <cell r="X22">
            <v>142.47891958224014</v>
          </cell>
          <cell r="Y22">
            <v>144.12964447152018</v>
          </cell>
          <cell r="Z22">
            <v>145.5743304724802</v>
          </cell>
          <cell r="AA22">
            <v>146.89000664568016</v>
          </cell>
          <cell r="AB22">
            <v>148.04573178095984</v>
          </cell>
          <cell r="AC22">
            <v>148.99604678903995</v>
          </cell>
          <cell r="AD22">
            <v>149.76489368663979</v>
          </cell>
          <cell r="AE22">
            <v>150.54110899488035</v>
          </cell>
          <cell r="AF22">
            <v>150.94369356240009</v>
          </cell>
          <cell r="AG22">
            <v>151.26689707896003</v>
          </cell>
          <cell r="AH22">
            <v>151.61429431079955</v>
          </cell>
          <cell r="AI22">
            <v>151.95982976592006</v>
          </cell>
          <cell r="AJ22">
            <v>152.30346462192068</v>
          </cell>
          <cell r="AK22">
            <v>152.64515965199985</v>
          </cell>
          <cell r="AL22">
            <v>153.6357846050399</v>
          </cell>
          <cell r="AM22">
            <v>154.63283846663936</v>
          </cell>
          <cell r="AN22">
            <v>155.63636289000041</v>
          </cell>
          <cell r="AO22">
            <v>156.64640001360061</v>
          </cell>
          <cell r="AP22">
            <v>157.66299189503965</v>
          </cell>
          <cell r="AQ22">
            <v>158.68618123896013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</row>
        <row r="25">
          <cell r="H25">
            <v>1.0402725344400012</v>
          </cell>
          <cell r="I25">
            <v>1.3416355635839941</v>
          </cell>
          <cell r="J25">
            <v>1.7310161475840011</v>
          </cell>
          <cell r="K25">
            <v>2.2431890064000011</v>
          </cell>
          <cell r="L25">
            <v>2.8874591090400008</v>
          </cell>
          <cell r="M25">
            <v>3.6822340236720015</v>
          </cell>
          <cell r="N25">
            <v>4.6958542121520015</v>
          </cell>
          <cell r="O25">
            <v>5.963404350864006</v>
          </cell>
          <cell r="P25">
            <v>7.7020862886719748</v>
          </cell>
          <cell r="Q25">
            <v>9.8163612292319762</v>
          </cell>
          <cell r="R25">
            <v>12.588708573840027</v>
          </cell>
          <cell r="S25">
            <v>15.88682808604802</v>
          </cell>
          <cell r="T25">
            <v>20.335461012360021</v>
          </cell>
          <cell r="U25">
            <v>25.881328890239953</v>
          </cell>
          <cell r="V25">
            <v>32.770299041975953</v>
          </cell>
          <cell r="W25">
            <v>37.496997133296048</v>
          </cell>
          <cell r="X25">
            <v>38.123499824880113</v>
          </cell>
          <cell r="Y25">
            <v>38.818642533576117</v>
          </cell>
          <cell r="Z25">
            <v>39.3631354852321</v>
          </cell>
          <cell r="AA25">
            <v>39.867000552648051</v>
          </cell>
          <cell r="AB25">
            <v>40.290550688184105</v>
          </cell>
          <cell r="AC25">
            <v>40.573076700623986</v>
          </cell>
          <cell r="AD25">
            <v>40.750877396471864</v>
          </cell>
          <cell r="AE25">
            <v>41.091112688136022</v>
          </cell>
          <cell r="AF25">
            <v>41.062030820207966</v>
          </cell>
          <cell r="AG25">
            <v>41.078041946328092</v>
          </cell>
          <cell r="AH25">
            <v>41.482535645808099</v>
          </cell>
          <cell r="AI25">
            <v>41.891012377944008</v>
          </cell>
          <cell r="AJ25">
            <v>42.303511361448145</v>
          </cell>
          <cell r="AK25">
            <v>42.720072203255839</v>
          </cell>
          <cell r="AL25">
            <v>43.14073490661594</v>
          </cell>
          <cell r="AM25">
            <v>43.565539854912011</v>
          </cell>
          <cell r="AN25">
            <v>43.994527835927826</v>
          </cell>
          <cell r="AO25">
            <v>44.427740041848104</v>
          </cell>
          <cell r="AP25">
            <v>44.865218077344082</v>
          </cell>
          <cell r="AQ25">
            <v>45.307003935311904</v>
          </cell>
        </row>
        <row r="26">
          <cell r="H26">
            <v>1.8375756042000035</v>
          </cell>
          <cell r="I26">
            <v>2.3798438543999874</v>
          </cell>
          <cell r="J26">
            <v>3.0830665398000088</v>
          </cell>
          <cell r="K26">
            <v>4.0120681796879882</v>
          </cell>
          <cell r="L26">
            <v>5.1857966368080186</v>
          </cell>
          <cell r="M26">
            <v>6.6412455658320173</v>
          </cell>
          <cell r="N26">
            <v>8.5055083590959679</v>
          </cell>
          <cell r="O26">
            <v>10.847703244799982</v>
          </cell>
          <cell r="P26">
            <v>14.071139855400018</v>
          </cell>
          <cell r="Q26">
            <v>18.011914151064001</v>
          </cell>
          <cell r="R26">
            <v>23.199644677200038</v>
          </cell>
          <cell r="S26">
            <v>29.407130746415842</v>
          </cell>
          <cell r="T26">
            <v>37.808390770631938</v>
          </cell>
          <cell r="U26">
            <v>48.334080356904217</v>
          </cell>
          <cell r="V26">
            <v>61.473944679744349</v>
          </cell>
          <cell r="W26">
            <v>70.660231783056275</v>
          </cell>
          <cell r="X26">
            <v>72.170596323311912</v>
          </cell>
          <cell r="Y26">
            <v>73.825907504904009</v>
          </cell>
          <cell r="Z26">
            <v>75.208729728383815</v>
          </cell>
          <cell r="AA26">
            <v>76.52675491560008</v>
          </cell>
          <cell r="AB26">
            <v>77.702753132423794</v>
          </cell>
          <cell r="AC26">
            <v>78.616713486359998</v>
          </cell>
          <cell r="AD26">
            <v>79.336228752191786</v>
          </cell>
          <cell r="AE26">
            <v>80.380220407848071</v>
          </cell>
          <cell r="AF26">
            <v>80.70904036910369</v>
          </cell>
          <cell r="AG26">
            <v>81.130346489040107</v>
          </cell>
          <cell r="AH26">
            <v>81.926518128480396</v>
          </cell>
          <cell r="AI26">
            <v>82.733184675839837</v>
          </cell>
          <cell r="AJ26">
            <v>83.547793881839794</v>
          </cell>
          <cell r="AK26">
            <v>84.370423957440394</v>
          </cell>
          <cell r="AL26">
            <v>85.20115392240038</v>
          </cell>
          <cell r="AM26">
            <v>86.040063524400381</v>
          </cell>
          <cell r="AN26">
            <v>86.88723323904027</v>
          </cell>
          <cell r="AO26">
            <v>87.742744512479874</v>
          </cell>
          <cell r="AP26">
            <v>88.606679357039809</v>
          </cell>
          <cell r="AQ26">
            <v>89.479120836480163</v>
          </cell>
        </row>
        <row r="27">
          <cell r="H27">
            <v>3.8418007440959876</v>
          </cell>
          <cell r="I27">
            <v>4.8941959045440013</v>
          </cell>
          <cell r="J27">
            <v>6.2315390371200037</v>
          </cell>
          <cell r="K27">
            <v>7.945459457783973</v>
          </cell>
          <cell r="L27">
            <v>10.106322564336024</v>
          </cell>
          <cell r="M27">
            <v>12.811947572808005</v>
          </cell>
          <cell r="N27">
            <v>16.239716746367957</v>
          </cell>
          <cell r="O27">
            <v>20.553771677496091</v>
          </cell>
          <cell r="P27">
            <v>26.159477030040044</v>
          </cell>
          <cell r="Q27">
            <v>33.138962448528027</v>
          </cell>
          <cell r="R27">
            <v>42.063309052295978</v>
          </cell>
          <cell r="S27">
            <v>53.093434945247957</v>
          </cell>
          <cell r="T27">
            <v>67.330282432128186</v>
          </cell>
          <cell r="U27">
            <v>85.206826926479764</v>
          </cell>
          <cell r="V27">
            <v>107.62713020255966</v>
          </cell>
          <cell r="W27">
            <v>131.55786448607986</v>
          </cell>
          <cell r="X27">
            <v>132.01327873727979</v>
          </cell>
          <cell r="Y27">
            <v>132.51892262279949</v>
          </cell>
          <cell r="Z27">
            <v>132.82090533023938</v>
          </cell>
          <cell r="AA27">
            <v>133.04992416768022</v>
          </cell>
          <cell r="AB27">
            <v>133.16295946751981</v>
          </cell>
          <cell r="AC27">
            <v>133.09502714231996</v>
          </cell>
          <cell r="AD27">
            <v>132.88982245032022</v>
          </cell>
          <cell r="AE27">
            <v>132.84330933287967</v>
          </cell>
          <cell r="AF27">
            <v>132.37129357200004</v>
          </cell>
          <cell r="AG27">
            <v>131.93079092376036</v>
          </cell>
          <cell r="AH27">
            <v>132.45636671472028</v>
          </cell>
          <cell r="AI27">
            <v>132.98734569407972</v>
          </cell>
          <cell r="AJ27">
            <v>133.52378002944019</v>
          </cell>
          <cell r="AK27">
            <v>134.06572253543999</v>
          </cell>
          <cell r="AL27">
            <v>134.61322651200044</v>
          </cell>
          <cell r="AM27">
            <v>135.1663456634401</v>
          </cell>
          <cell r="AN27">
            <v>135.72513417935994</v>
          </cell>
          <cell r="AO27">
            <v>136.28964673463966</v>
          </cell>
          <cell r="AP27">
            <v>136.85993848943949</v>
          </cell>
          <cell r="AQ27">
            <v>137.43606517008024</v>
          </cell>
        </row>
        <row r="28">
          <cell r="H28">
            <v>3.2642894221200094</v>
          </cell>
          <cell r="I28">
            <v>3.9124847039520128</v>
          </cell>
          <cell r="J28">
            <v>4.6919397252960202</v>
          </cell>
          <cell r="K28">
            <v>5.6441026715279801</v>
          </cell>
          <cell r="L28">
            <v>6.7570467513839692</v>
          </cell>
          <cell r="M28">
            <v>8.0354074564800335</v>
          </cell>
          <cell r="N28">
            <v>9.5555708837280005</v>
          </cell>
          <cell r="O28">
            <v>11.329768847135995</v>
          </cell>
          <cell r="P28">
            <v>13.596167574648035</v>
          </cell>
          <cell r="Q28">
            <v>16.162669455456069</v>
          </cell>
          <cell r="R28">
            <v>19.300250037287938</v>
          </cell>
          <cell r="S28">
            <v>22.781627696136024</v>
          </cell>
          <cell r="T28">
            <v>27.168326172024148</v>
          </cell>
          <cell r="U28">
            <v>32.267347425191936</v>
          </cell>
          <cell r="V28">
            <v>38.182551081239978</v>
          </cell>
          <cell r="W28">
            <v>43.860850302048043</v>
          </cell>
          <cell r="X28">
            <v>44.138666615471976</v>
          </cell>
          <cell r="Y28">
            <v>44.469085169928086</v>
          </cell>
          <cell r="Z28">
            <v>44.669796961751956</v>
          </cell>
          <cell r="AA28">
            <v>44.838682789007947</v>
          </cell>
          <cell r="AB28">
            <v>44.94022916572785</v>
          </cell>
          <cell r="AC28">
            <v>44.934101607959875</v>
          </cell>
          <cell r="AD28">
            <v>44.846043135911891</v>
          </cell>
          <cell r="AE28">
            <v>44.893105307232048</v>
          </cell>
          <cell r="AF28">
            <v>44.658039039839998</v>
          </cell>
          <cell r="AG28">
            <v>44.462694339671827</v>
          </cell>
          <cell r="AH28">
            <v>44.764629966864049</v>
          </cell>
          <cell r="AI28">
            <v>45.068081875680079</v>
          </cell>
          <cell r="AJ28">
            <v>45.373053171911813</v>
          </cell>
          <cell r="AK28">
            <v>45.679546896647992</v>
          </cell>
          <cell r="AL28">
            <v>45.987566034360022</v>
          </cell>
          <cell r="AM28">
            <v>46.297113520992099</v>
          </cell>
          <cell r="AN28">
            <v>46.608192211607964</v>
          </cell>
          <cell r="AO28">
            <v>46.920804896567851</v>
          </cell>
          <cell r="AP28">
            <v>47.23495430961605</v>
          </cell>
          <cell r="AQ28">
            <v>47.550643103615826</v>
          </cell>
        </row>
        <row r="29">
          <cell r="H29">
            <v>0.96329558486400479</v>
          </cell>
          <cell r="I29">
            <v>1.1545787664239979</v>
          </cell>
          <cell r="J29">
            <v>1.3845968439120013</v>
          </cell>
          <cell r="K29">
            <v>1.6655812269359951</v>
          </cell>
          <cell r="L29">
            <v>1.9940123171520066</v>
          </cell>
          <cell r="M29">
            <v>2.3712580379999975</v>
          </cell>
          <cell r="N29">
            <v>2.8198600256159976</v>
          </cell>
          <cell r="O29">
            <v>3.3434278977839913</v>
          </cell>
          <cell r="P29">
            <v>4.0122447811679969</v>
          </cell>
          <cell r="Q29">
            <v>4.7696224580159878</v>
          </cell>
          <cell r="R29">
            <v>5.6955261189120012</v>
          </cell>
          <cell r="S29">
            <v>6.722884689336019</v>
          </cell>
          <cell r="T29">
            <v>8.0174044905120105</v>
          </cell>
          <cell r="U29">
            <v>9.5221315572719814</v>
          </cell>
          <cell r="V29">
            <v>11.267715001655995</v>
          </cell>
          <cell r="W29">
            <v>12.943387674719991</v>
          </cell>
          <cell r="X29">
            <v>13.025371589663987</v>
          </cell>
          <cell r="Y29">
            <v>13.122878487576063</v>
          </cell>
          <cell r="Z29">
            <v>13.182108763727982</v>
          </cell>
          <cell r="AA29">
            <v>13.231947173399945</v>
          </cell>
          <cell r="AB29">
            <v>13.261913625887965</v>
          </cell>
          <cell r="AC29">
            <v>13.260105375552019</v>
          </cell>
          <cell r="AD29">
            <v>13.234119213887945</v>
          </cell>
          <cell r="AE29">
            <v>13.248007320887933</v>
          </cell>
          <cell r="AF29">
            <v>13.178638987463957</v>
          </cell>
          <cell r="AG29">
            <v>13.120992543912001</v>
          </cell>
          <cell r="AH29">
            <v>13.210094101056033</v>
          </cell>
          <cell r="AI29">
            <v>13.29964310253594</v>
          </cell>
          <cell r="AJ29">
            <v>13.389640486559964</v>
          </cell>
          <cell r="AK29">
            <v>13.480087142807976</v>
          </cell>
          <cell r="AL29">
            <v>13.570983944783961</v>
          </cell>
          <cell r="AM29">
            <v>13.662331765992056</v>
          </cell>
          <cell r="AN29">
            <v>13.754131447584049</v>
          </cell>
          <cell r="AO29">
            <v>13.846383814536013</v>
          </cell>
          <cell r="AP29">
            <v>13.939089667560019</v>
          </cell>
          <cell r="AQ29">
            <v>14.032249799280065</v>
          </cell>
        </row>
        <row r="30">
          <cell r="H30">
            <v>2.181956497319999</v>
          </cell>
          <cell r="I30">
            <v>2.8358717178960076</v>
          </cell>
          <cell r="J30">
            <v>3.6807589180560152</v>
          </cell>
          <cell r="K30">
            <v>4.7801538832560091</v>
          </cell>
          <cell r="L30">
            <v>6.1966148104799768</v>
          </cell>
          <cell r="M30">
            <v>8.0123907231360061</v>
          </cell>
          <cell r="N30">
            <v>10.355414564135994</v>
          </cell>
          <cell r="O30">
            <v>13.36515355701594</v>
          </cell>
          <cell r="P30">
            <v>17.309726114975945</v>
          </cell>
          <cell r="Q30">
            <v>22.34151990405601</v>
          </cell>
          <cell r="R30">
            <v>28.864945107047941</v>
          </cell>
          <cell r="S30">
            <v>37.137020651232007</v>
          </cell>
          <cell r="T30">
            <v>47.918507844431879</v>
          </cell>
          <cell r="U30">
            <v>61.720305184008204</v>
          </cell>
          <cell r="V30">
            <v>79.366491937223913</v>
          </cell>
          <cell r="W30">
            <v>95.435371124880106</v>
          </cell>
          <cell r="X30">
            <v>95.14341122880009</v>
          </cell>
          <cell r="Y30">
            <v>94.841934102240245</v>
          </cell>
          <cell r="Z30">
            <v>94.406115457439924</v>
          </cell>
          <cell r="AA30">
            <v>93.903345157440313</v>
          </cell>
          <cell r="AB30">
            <v>93.312833402639853</v>
          </cell>
          <cell r="AC30">
            <v>92.606893513199935</v>
          </cell>
          <cell r="AD30">
            <v>91.807364140560168</v>
          </cell>
          <cell r="AE30">
            <v>91.057383392639849</v>
          </cell>
          <cell r="AF30">
            <v>90.082678616160052</v>
          </cell>
          <cell r="AG30">
            <v>89.099608259520082</v>
          </cell>
          <cell r="AH30">
            <v>88.826752462080449</v>
          </cell>
          <cell r="AI30">
            <v>88.551855738720164</v>
          </cell>
          <cell r="AJ30">
            <v>88.274910891120101</v>
          </cell>
          <cell r="AK30">
            <v>87.9959104783199</v>
          </cell>
          <cell r="AL30">
            <v>87.714847221119754</v>
          </cell>
          <cell r="AM30">
            <v>87.431713678560129</v>
          </cell>
          <cell r="AN30">
            <v>87.146502733200094</v>
          </cell>
          <cell r="AO30">
            <v>86.859207105839573</v>
          </cell>
          <cell r="AP30">
            <v>86.569819679039682</v>
          </cell>
          <cell r="AQ30">
            <v>86.278333173599904</v>
          </cell>
        </row>
        <row r="31">
          <cell r="H31">
            <v>0.34561116688799992</v>
          </cell>
          <cell r="I31">
            <v>0.44918812497599864</v>
          </cell>
          <cell r="J31">
            <v>0.58301409792000047</v>
          </cell>
          <cell r="K31">
            <v>0.75715284662400251</v>
          </cell>
          <cell r="L31">
            <v>0.9815132872319996</v>
          </cell>
          <cell r="M31">
            <v>1.2691232547120024</v>
          </cell>
          <cell r="N31">
            <v>1.6402466992560061</v>
          </cell>
          <cell r="O31">
            <v>2.1169745451119932</v>
          </cell>
          <cell r="P31">
            <v>2.7417754244400006</v>
          </cell>
          <cell r="Q31">
            <v>3.5387868004799965</v>
          </cell>
          <cell r="R31">
            <v>4.5720652450079937</v>
          </cell>
          <cell r="S31">
            <v>5.882321301624005</v>
          </cell>
          <cell r="T31">
            <v>7.5900558096000097</v>
          </cell>
          <cell r="U31">
            <v>9.7761925816320296</v>
          </cell>
          <cell r="V31">
            <v>12.571261722575986</v>
          </cell>
          <cell r="W31">
            <v>15.116493101592045</v>
          </cell>
          <cell r="X31">
            <v>15.070248085175997</v>
          </cell>
          <cell r="Y31">
            <v>15.022495594967982</v>
          </cell>
          <cell r="Z31">
            <v>14.95346407012806</v>
          </cell>
          <cell r="AA31">
            <v>14.873827729536059</v>
          </cell>
          <cell r="AB31">
            <v>14.780293576344043</v>
          </cell>
          <cell r="AC31">
            <v>14.668476167544011</v>
          </cell>
          <cell r="AD31">
            <v>14.541834643680058</v>
          </cell>
          <cell r="AE31">
            <v>14.42304139149598</v>
          </cell>
          <cell r="AF31">
            <v>14.268652948367972</v>
          </cell>
          <cell r="AG31">
            <v>14.112939448199931</v>
          </cell>
          <cell r="AH31">
            <v>14.069720427575952</v>
          </cell>
          <cell r="AI31">
            <v>14.026178145767977</v>
          </cell>
          <cell r="AJ31">
            <v>13.982311446192007</v>
          </cell>
          <cell r="AK31">
            <v>13.938119148000023</v>
          </cell>
          <cell r="AL31">
            <v>13.893600102696</v>
          </cell>
          <cell r="AM31">
            <v>13.848753153696009</v>
          </cell>
          <cell r="AN31">
            <v>13.803577144415961</v>
          </cell>
          <cell r="AO31">
            <v>13.758070934448025</v>
          </cell>
          <cell r="AP31">
            <v>13.712233375296059</v>
          </cell>
          <cell r="AQ31">
            <v>13.666063350816001</v>
          </cell>
        </row>
        <row r="37">
          <cell r="H37">
            <v>21.000395405626016</v>
          </cell>
          <cell r="I37">
            <v>31.11583504218903</v>
          </cell>
          <cell r="J37">
            <v>42.362903678836084</v>
          </cell>
          <cell r="K37">
            <v>54.668320421040036</v>
          </cell>
          <cell r="L37">
            <v>67.50037241853795</v>
          </cell>
          <cell r="M37">
            <v>81.012995148756957</v>
          </cell>
          <cell r="N37">
            <v>95.255097208858899</v>
          </cell>
          <cell r="O37">
            <v>109.85889066958818</v>
          </cell>
          <cell r="P37">
            <v>124.95501365459005</v>
          </cell>
          <cell r="Q37">
            <v>139.75781230716001</v>
          </cell>
          <cell r="R37">
            <v>154.69188800262907</v>
          </cell>
          <cell r="S37">
            <v>166.22240164740296</v>
          </cell>
          <cell r="T37">
            <v>178.25204888351186</v>
          </cell>
          <cell r="U37">
            <v>188.1043430575981</v>
          </cell>
          <cell r="V37">
            <v>197.43279936061415</v>
          </cell>
          <cell r="W37">
            <v>206.61392370855197</v>
          </cell>
          <cell r="X37">
            <v>217.1849610892273</v>
          </cell>
          <cell r="Y37">
            <v>227.54192782251485</v>
          </cell>
          <cell r="Z37">
            <v>237.41007009502135</v>
          </cell>
          <cell r="AA37">
            <v>246.92273063533827</v>
          </cell>
          <cell r="AB37">
            <v>256.00463539025827</v>
          </cell>
          <cell r="AC37">
            <v>264.57667242297777</v>
          </cell>
          <cell r="AD37">
            <v>272.66830968017797</v>
          </cell>
          <cell r="AE37">
            <v>280.66816204522797</v>
          </cell>
          <cell r="AF37">
            <v>287.80729075986801</v>
          </cell>
          <cell r="AG37">
            <v>294.69834477727932</v>
          </cell>
          <cell r="AH37">
            <v>305.39909220453097</v>
          </cell>
          <cell r="AI37">
            <v>317.0090525355759</v>
          </cell>
          <cell r="AJ37">
            <v>330.86025523786662</v>
          </cell>
          <cell r="AK37">
            <v>342.73041382056584</v>
          </cell>
          <cell r="AL37">
            <v>352.89059654723775</v>
          </cell>
          <cell r="AM37">
            <v>361.65544789602092</v>
          </cell>
          <cell r="AN37">
            <v>369.31901701765298</v>
          </cell>
          <cell r="AO37">
            <v>376.13122240678416</v>
          </cell>
          <cell r="AP37">
            <v>382.29756062083743</v>
          </cell>
          <cell r="AQ37">
            <v>387.97740975431623</v>
          </cell>
        </row>
        <row r="38">
          <cell r="H38">
            <v>6.8371680693179986</v>
          </cell>
          <cell r="I38">
            <v>11.371719476185005</v>
          </cell>
          <cell r="J38">
            <v>16.674837619694003</v>
          </cell>
          <cell r="K38">
            <v>23.000854740328005</v>
          </cell>
          <cell r="L38">
            <v>29.820147454281951</v>
          </cell>
          <cell r="M38">
            <v>37.395597199984991</v>
          </cell>
          <cell r="N38">
            <v>45.716870334051038</v>
          </cell>
          <cell r="O38">
            <v>54.760065463859988</v>
          </cell>
          <cell r="P38">
            <v>63.874872875240008</v>
          </cell>
          <cell r="Q38">
            <v>73.311498723218008</v>
          </cell>
          <cell r="R38">
            <v>83.14006274306206</v>
          </cell>
          <cell r="S38">
            <v>92.189334984230044</v>
          </cell>
          <cell r="T38">
            <v>101.48977189938608</v>
          </cell>
          <cell r="U38">
            <v>111.05903899571595</v>
          </cell>
          <cell r="V38">
            <v>120.53722250316503</v>
          </cell>
          <cell r="W38">
            <v>129.64790508341591</v>
          </cell>
          <cell r="X38">
            <v>139.34572009837598</v>
          </cell>
          <cell r="Y38">
            <v>148.94159248728695</v>
          </cell>
          <cell r="Z38">
            <v>158.39052791395275</v>
          </cell>
          <cell r="AA38">
            <v>167.68911316738107</v>
          </cell>
          <cell r="AB38">
            <v>176.77363455233294</v>
          </cell>
          <cell r="AC38">
            <v>186.25721303695886</v>
          </cell>
          <cell r="AD38">
            <v>194.80482897052221</v>
          </cell>
          <cell r="AE38">
            <v>203.26149536763904</v>
          </cell>
          <cell r="AF38">
            <v>209.04160527385184</v>
          </cell>
          <cell r="AG38">
            <v>215.29233605951705</v>
          </cell>
          <cell r="AH38">
            <v>227.57870228484819</v>
          </cell>
          <cell r="AI38">
            <v>245.29034761837121</v>
          </cell>
          <cell r="AJ38">
            <v>261.60331264313027</v>
          </cell>
          <cell r="AK38">
            <v>274.29422357033513</v>
          </cell>
          <cell r="AL38">
            <v>285.69210308681608</v>
          </cell>
          <cell r="AM38">
            <v>294.03024582666006</v>
          </cell>
          <cell r="AN38">
            <v>301.97161096533796</v>
          </cell>
          <cell r="AO38">
            <v>307.51323629866863</v>
          </cell>
          <cell r="AP38">
            <v>313.3956137603227</v>
          </cell>
          <cell r="AQ38">
            <v>317.30390222202027</v>
          </cell>
        </row>
        <row r="39">
          <cell r="H39">
            <v>17.597567021057998</v>
          </cell>
          <cell r="I39">
            <v>26.613756069240988</v>
          </cell>
          <cell r="J39">
            <v>36.959327656628979</v>
          </cell>
          <cell r="K39">
            <v>48.690479777071957</v>
          </cell>
          <cell r="L39">
            <v>61.185341504952973</v>
          </cell>
          <cell r="M39">
            <v>74.515658821189035</v>
          </cell>
          <cell r="N39">
            <v>88.905368648709938</v>
          </cell>
          <cell r="O39">
            <v>103.90213497010009</v>
          </cell>
          <cell r="P39">
            <v>120.38837027903709</v>
          </cell>
          <cell r="Q39">
            <v>136.5849154854109</v>
          </cell>
          <cell r="R39">
            <v>153.64763072729386</v>
          </cell>
          <cell r="S39">
            <v>167.09185933365592</v>
          </cell>
          <cell r="T39">
            <v>182.15663554044397</v>
          </cell>
          <cell r="U39">
            <v>197.045984596724</v>
          </cell>
          <cell r="V39">
            <v>211.67859993366397</v>
          </cell>
          <cell r="W39">
            <v>226.99560599855207</v>
          </cell>
          <cell r="X39">
            <v>244.47446667944416</v>
          </cell>
          <cell r="Y39">
            <v>262.60068484735717</v>
          </cell>
          <cell r="Z39">
            <v>280.58935870386216</v>
          </cell>
          <cell r="AA39">
            <v>298.80917230962501</v>
          </cell>
          <cell r="AB39">
            <v>317.06651798133407</v>
          </cell>
          <cell r="AC39">
            <v>335.05307500209682</v>
          </cell>
          <cell r="AD39">
            <v>352.86307238256444</v>
          </cell>
          <cell r="AE39">
            <v>371.69982913442186</v>
          </cell>
          <cell r="AF39">
            <v>387.6411699038124</v>
          </cell>
          <cell r="AG39">
            <v>403.91270032836775</v>
          </cell>
          <cell r="AH39">
            <v>424.26261723025669</v>
          </cell>
          <cell r="AI39">
            <v>446.79306007220373</v>
          </cell>
          <cell r="AJ39">
            <v>472.63139432802336</v>
          </cell>
          <cell r="AK39">
            <v>496.07874161828892</v>
          </cell>
          <cell r="AL39">
            <v>517.4495658567896</v>
          </cell>
          <cell r="AM39">
            <v>537.14377991892934</v>
          </cell>
          <cell r="AN39">
            <v>555.54944863317644</v>
          </cell>
          <cell r="AO39">
            <v>573.00923503520778</v>
          </cell>
          <cell r="AP39">
            <v>589.81285149006658</v>
          </cell>
          <cell r="AQ39">
            <v>606.18358956030568</v>
          </cell>
        </row>
        <row r="40">
          <cell r="H40">
            <v>78.831761098287984</v>
          </cell>
          <cell r="I40">
            <v>117.68252787557311</v>
          </cell>
          <cell r="J40">
            <v>156.80233213429014</v>
          </cell>
          <cell r="K40">
            <v>199.08917064621545</v>
          </cell>
          <cell r="L40">
            <v>243.08388699172505</v>
          </cell>
          <cell r="M40">
            <v>289.09522584079218</v>
          </cell>
          <cell r="N40">
            <v>337.38397217705648</v>
          </cell>
          <cell r="O40">
            <v>386.91775644680888</v>
          </cell>
          <cell r="P40">
            <v>438.57953271880018</v>
          </cell>
          <cell r="Q40">
            <v>489.6365190110846</v>
          </cell>
          <cell r="R40">
            <v>541.70111014240842</v>
          </cell>
          <cell r="S40">
            <v>580.37728770406136</v>
          </cell>
          <cell r="T40">
            <v>621.35627465025345</v>
          </cell>
          <cell r="U40">
            <v>662.04746403649108</v>
          </cell>
          <cell r="V40">
            <v>702.313731872076</v>
          </cell>
          <cell r="W40">
            <v>743.46220521257567</v>
          </cell>
          <cell r="X40">
            <v>792.52283791527202</v>
          </cell>
          <cell r="Y40">
            <v>842.48159768260348</v>
          </cell>
          <cell r="Z40">
            <v>892.32609744579065</v>
          </cell>
          <cell r="AA40">
            <v>942.52402974767881</v>
          </cell>
          <cell r="AB40">
            <v>992.79225335466913</v>
          </cell>
          <cell r="AC40">
            <v>1042.7927164772213</v>
          </cell>
          <cell r="AD40">
            <v>1092.6005768740711</v>
          </cell>
          <cell r="AE40">
            <v>1143.7638964523755</v>
          </cell>
          <cell r="AF40">
            <v>1181.1656641501227</v>
          </cell>
          <cell r="AG40">
            <v>1218.3593427223329</v>
          </cell>
          <cell r="AH40">
            <v>1267.1184725805731</v>
          </cell>
          <cell r="AI40">
            <v>1314.1941902013048</v>
          </cell>
          <cell r="AJ40">
            <v>1377.2328379904086</v>
          </cell>
          <cell r="AK40">
            <v>1434.7366617170564</v>
          </cell>
          <cell r="AL40">
            <v>1487.4520896493591</v>
          </cell>
          <cell r="AM40">
            <v>1536.2876726903135</v>
          </cell>
          <cell r="AN40">
            <v>1582.1169723446176</v>
          </cell>
          <cell r="AO40">
            <v>1625.6779762942165</v>
          </cell>
          <cell r="AP40">
            <v>1667.600770598086</v>
          </cell>
          <cell r="AQ40">
            <v>1708.3752824289757</v>
          </cell>
        </row>
        <row r="41">
          <cell r="H41">
            <v>12.456092137956999</v>
          </cell>
          <cell r="I41">
            <v>19.357855510907978</v>
          </cell>
          <cell r="J41">
            <v>27.40428148709497</v>
          </cell>
          <cell r="K41">
            <v>36.623699941200996</v>
          </cell>
          <cell r="L41">
            <v>46.472413064640939</v>
          </cell>
          <cell r="M41">
            <v>57.053158774894939</v>
          </cell>
          <cell r="N41">
            <v>68.540265512575985</v>
          </cell>
          <cell r="O41">
            <v>80.544419132836978</v>
          </cell>
          <cell r="P41">
            <v>93.708419365713965</v>
          </cell>
          <cell r="Q41">
            <v>106.62079659503202</v>
          </cell>
          <cell r="R41">
            <v>120.18152730832394</v>
          </cell>
          <cell r="S41">
            <v>131.25041110786617</v>
          </cell>
          <cell r="T41">
            <v>143.57886052631295</v>
          </cell>
          <cell r="U41">
            <v>155.72686171081992</v>
          </cell>
          <cell r="V41">
            <v>167.62632147575886</v>
          </cell>
          <cell r="W41">
            <v>180.03735244585977</v>
          </cell>
          <cell r="X41">
            <v>193.83912641357796</v>
          </cell>
          <cell r="Y41">
            <v>208.09885991842424</v>
          </cell>
          <cell r="Z41">
            <v>222.18407135255543</v>
          </cell>
          <cell r="AA41">
            <v>236.39616660493209</v>
          </cell>
          <cell r="AB41">
            <v>248.07401385791877</v>
          </cell>
          <cell r="AC41">
            <v>259.22048544737009</v>
          </cell>
          <cell r="AD41">
            <v>269.92788327891236</v>
          </cell>
          <cell r="AE41">
            <v>281.12834000177588</v>
          </cell>
          <cell r="AF41">
            <v>290.89720021352906</v>
          </cell>
          <cell r="AG41">
            <v>300.73571697932528</v>
          </cell>
          <cell r="AH41">
            <v>316.7569003323037</v>
          </cell>
          <cell r="AI41">
            <v>335.79077006854897</v>
          </cell>
          <cell r="AJ41">
            <v>356.02669277526968</v>
          </cell>
          <cell r="AK41">
            <v>374.0492947908001</v>
          </cell>
          <cell r="AL41">
            <v>390.14043982929502</v>
          </cell>
          <cell r="AM41">
            <v>404.66018089159917</v>
          </cell>
          <cell r="AN41">
            <v>417.95834745041935</v>
          </cell>
          <cell r="AO41">
            <v>430.3456742811635</v>
          </cell>
          <cell r="AP41">
            <v>442.08057191256398</v>
          </cell>
          <cell r="AQ41">
            <v>453.36922033131532</v>
          </cell>
        </row>
        <row r="42">
          <cell r="H42">
            <v>232.36471529657231</v>
          </cell>
          <cell r="I42">
            <v>346.88134206591207</v>
          </cell>
          <cell r="J42">
            <v>462.19098441041058</v>
          </cell>
          <cell r="K42">
            <v>586.83578563147023</v>
          </cell>
          <cell r="L42">
            <v>716.5147321864298</v>
          </cell>
          <cell r="M42">
            <v>852.13788086379668</v>
          </cell>
          <cell r="N42">
            <v>994.47392203313643</v>
          </cell>
          <cell r="O42">
            <v>1140.4798404474709</v>
          </cell>
          <cell r="P42">
            <v>1292.7582340785652</v>
          </cell>
          <cell r="Q42">
            <v>1443.2539468106113</v>
          </cell>
          <cell r="R42">
            <v>1596.7196785094259</v>
          </cell>
          <cell r="S42">
            <v>1710.7216856135994</v>
          </cell>
          <cell r="T42">
            <v>1831.511459983715</v>
          </cell>
          <cell r="U42">
            <v>1951.4529214249278</v>
          </cell>
          <cell r="V42">
            <v>2070.1418830069292</v>
          </cell>
          <cell r="W42">
            <v>2191.4312361060552</v>
          </cell>
          <cell r="X42">
            <v>2336.0424914836963</v>
          </cell>
          <cell r="Y42">
            <v>2483.3010686444809</v>
          </cell>
          <cell r="Z42">
            <v>2630.2228531314172</v>
          </cell>
          <cell r="AA42">
            <v>2778.1864163359132</v>
          </cell>
          <cell r="AB42">
            <v>2926.3571696992567</v>
          </cell>
          <cell r="AC42">
            <v>3073.7386720799504</v>
          </cell>
          <cell r="AD42">
            <v>3220.5524582538005</v>
          </cell>
          <cell r="AE42">
            <v>3371.3615989918439</v>
          </cell>
          <cell r="AF42">
            <v>3481.6071524405966</v>
          </cell>
          <cell r="AG42">
            <v>3591.2393413137588</v>
          </cell>
          <cell r="AH42">
            <v>3734.9618862111179</v>
          </cell>
          <cell r="AI42">
            <v>3873.7224007040918</v>
          </cell>
          <cell r="AJ42">
            <v>4059.5352920975893</v>
          </cell>
          <cell r="AK42">
            <v>4229.0337203893869</v>
          </cell>
          <cell r="AL42">
            <v>4384.4178605869029</v>
          </cell>
          <cell r="AM42">
            <v>4528.3657590252869</v>
          </cell>
          <cell r="AN42">
            <v>4663.4523282545924</v>
          </cell>
          <cell r="AO42">
            <v>4791.8528633876367</v>
          </cell>
          <cell r="AP42">
            <v>4915.4246068797602</v>
          </cell>
          <cell r="AQ42">
            <v>5035.6116696424306</v>
          </cell>
        </row>
        <row r="43">
          <cell r="H43">
            <v>8.8083215419409981</v>
          </cell>
          <cell r="I43">
            <v>14.650182741931012</v>
          </cell>
          <cell r="J43">
            <v>21.482188229605033</v>
          </cell>
          <cell r="K43">
            <v>29.63199416280699</v>
          </cell>
          <cell r="L43">
            <v>38.417286891338051</v>
          </cell>
          <cell r="M43">
            <v>48.176736490903991</v>
          </cell>
          <cell r="N43">
            <v>58.897030138020035</v>
          </cell>
          <cell r="O43">
            <v>70.547375671353038</v>
          </cell>
          <cell r="P43">
            <v>82.289979284849963</v>
          </cell>
          <cell r="Q43">
            <v>94.447181491900949</v>
          </cell>
          <cell r="R43">
            <v>107.10931753094896</v>
          </cell>
          <cell r="S43">
            <v>118.76749220609402</v>
          </cell>
          <cell r="T43">
            <v>130.74924224950308</v>
          </cell>
          <cell r="U43">
            <v>143.07732614427911</v>
          </cell>
          <cell r="V43">
            <v>155.28806708124</v>
          </cell>
          <cell r="W43">
            <v>167.02535666995897</v>
          </cell>
          <cell r="X43">
            <v>179.51904879690915</v>
          </cell>
          <cell r="Y43">
            <v>191.88140829398782</v>
          </cell>
          <cell r="Z43">
            <v>204.05446891768199</v>
          </cell>
          <cell r="AA43">
            <v>216.03383345436794</v>
          </cell>
          <cell r="AB43">
            <v>227.73741959082892</v>
          </cell>
          <cell r="AC43">
            <v>239.95511086870846</v>
          </cell>
          <cell r="AD43">
            <v>250.96700187495597</v>
          </cell>
          <cell r="AE43">
            <v>261.86172260943385</v>
          </cell>
          <cell r="AF43">
            <v>269.30823644650508</v>
          </cell>
          <cell r="AG43">
            <v>277.36105099191064</v>
          </cell>
          <cell r="AH43">
            <v>293.18957289675706</v>
          </cell>
          <cell r="AI43">
            <v>316.00748017812782</v>
          </cell>
          <cell r="AJ43">
            <v>337.02346809074925</v>
          </cell>
          <cell r="AK43">
            <v>353.37316475706211</v>
          </cell>
          <cell r="AL43">
            <v>368.05704944659482</v>
          </cell>
          <cell r="AM43">
            <v>378.79907621765705</v>
          </cell>
          <cell r="AN43">
            <v>389.02993452261887</v>
          </cell>
          <cell r="AO43">
            <v>396.16920872758709</v>
          </cell>
          <cell r="AP43">
            <v>403.747473831089</v>
          </cell>
          <cell r="AQ43">
            <v>408.78252067919635</v>
          </cell>
        </row>
        <row r="44">
          <cell r="H44">
            <v>81.004805260378006</v>
          </cell>
          <cell r="I44">
            <v>127.88800269378804</v>
          </cell>
          <cell r="J44">
            <v>182.98783004859496</v>
          </cell>
          <cell r="K44">
            <v>246.49975201859394</v>
          </cell>
          <cell r="L44">
            <v>314.65486797071117</v>
          </cell>
          <cell r="M44">
            <v>388.4538969170049</v>
          </cell>
          <cell r="N44">
            <v>468.94786164362296</v>
          </cell>
          <cell r="O44">
            <v>553.46888805362289</v>
          </cell>
          <cell r="P44">
            <v>645.58025391478077</v>
          </cell>
          <cell r="Q44">
            <v>736.4251808152369</v>
          </cell>
          <cell r="R44">
            <v>831.43964502267977</v>
          </cell>
          <cell r="S44">
            <v>911.27267880045963</v>
          </cell>
          <cell r="T44">
            <v>999.11371547006877</v>
          </cell>
          <cell r="U44">
            <v>1085.8472013400246</v>
          </cell>
          <cell r="V44">
            <v>1170.9751033328635</v>
          </cell>
          <cell r="W44">
            <v>1259.3017927094468</v>
          </cell>
          <cell r="X44">
            <v>1355.9501979867434</v>
          </cell>
          <cell r="Y44">
            <v>1455.2765209881441</v>
          </cell>
          <cell r="Z44">
            <v>1553.2107456179015</v>
          </cell>
          <cell r="AA44">
            <v>1651.650232015134</v>
          </cell>
          <cell r="AB44">
            <v>1749.5701688890983</v>
          </cell>
          <cell r="AC44">
            <v>1836.0069341644632</v>
          </cell>
          <cell r="AD44">
            <v>1919.8574034499254</v>
          </cell>
          <cell r="AE44">
            <v>2006.9839107594107</v>
          </cell>
          <cell r="AF44">
            <v>2085.0689960672362</v>
          </cell>
          <cell r="AG44">
            <v>2163.6565164830909</v>
          </cell>
          <cell r="AH44">
            <v>2291.1883807961858</v>
          </cell>
          <cell r="AI44">
            <v>2447.2266439669584</v>
          </cell>
          <cell r="AJ44">
            <v>2607.8484820807948</v>
          </cell>
          <cell r="AK44">
            <v>2751.6570698652367</v>
          </cell>
          <cell r="AL44">
            <v>2880.7248979933256</v>
          </cell>
          <cell r="AM44">
            <v>2997.7902616882357</v>
          </cell>
          <cell r="AN44">
            <v>3105.5467380259447</v>
          </cell>
          <cell r="AO44">
            <v>3206.4231435700794</v>
          </cell>
          <cell r="AP44">
            <v>3302.4445393325063</v>
          </cell>
          <cell r="AQ44">
            <v>3395.241910195547</v>
          </cell>
        </row>
        <row r="45">
          <cell r="H45">
            <v>49.356634431191971</v>
          </cell>
          <cell r="I45">
            <v>77.336176521785006</v>
          </cell>
          <cell r="J45">
            <v>109.57357979599381</v>
          </cell>
          <cell r="K45">
            <v>145.76717566191618</v>
          </cell>
          <cell r="L45">
            <v>184.00980957774919</v>
          </cell>
          <cell r="M45">
            <v>225.19151295026089</v>
          </cell>
          <cell r="N45">
            <v>269.39516066127601</v>
          </cell>
          <cell r="O45">
            <v>315.37926683575785</v>
          </cell>
          <cell r="P45">
            <v>362.99595821975936</v>
          </cell>
          <cell r="Q45">
            <v>410.15870144923537</v>
          </cell>
          <cell r="R45">
            <v>457.84548749576174</v>
          </cell>
          <cell r="S45">
            <v>498.43270766108918</v>
          </cell>
          <cell r="T45">
            <v>540.55703402814891</v>
          </cell>
          <cell r="U45">
            <v>582.05630831924771</v>
          </cell>
          <cell r="V45">
            <v>622.7931353941284</v>
          </cell>
          <cell r="W45">
            <v>663.93104304370559</v>
          </cell>
          <cell r="X45">
            <v>708.65371993628526</v>
          </cell>
          <cell r="Y45">
            <v>753.66544412163501</v>
          </cell>
          <cell r="Z45">
            <v>798.07041563390453</v>
          </cell>
          <cell r="AA45">
            <v>842.33244514082332</v>
          </cell>
          <cell r="AB45">
            <v>886.21775575639026</v>
          </cell>
          <cell r="AC45">
            <v>929.36539880480552</v>
          </cell>
          <cell r="AD45">
            <v>971.93249312585522</v>
          </cell>
          <cell r="AE45">
            <v>1015.151634283537</v>
          </cell>
          <cell r="AF45">
            <v>1052.0256618198712</v>
          </cell>
          <cell r="AG45">
            <v>1088.7663072942294</v>
          </cell>
          <cell r="AH45">
            <v>1141.7159671169516</v>
          </cell>
          <cell r="AI45">
            <v>1207.1335443139706</v>
          </cell>
          <cell r="AJ45">
            <v>1273.9425194257647</v>
          </cell>
          <cell r="AK45">
            <v>1331.3962431817602</v>
          </cell>
          <cell r="AL45">
            <v>1380.7177533335837</v>
          </cell>
          <cell r="AM45">
            <v>1423.4004690961488</v>
          </cell>
          <cell r="AN45">
            <v>1460.8655915947811</v>
          </cell>
          <cell r="AO45">
            <v>1494.3619759248784</v>
          </cell>
          <cell r="AP45">
            <v>1524.9116620475418</v>
          </cell>
          <cell r="AQ45">
            <v>1553.3225527957311</v>
          </cell>
        </row>
        <row r="46">
          <cell r="H46">
            <v>71.476888416739072</v>
          </cell>
          <cell r="I46">
            <v>109.1901959936681</v>
          </cell>
          <cell r="J46">
            <v>152.81971052598007</v>
          </cell>
          <cell r="K46">
            <v>202.60497354019802</v>
          </cell>
          <cell r="L46">
            <v>255.70238158167086</v>
          </cell>
          <cell r="M46">
            <v>312.43636874471156</v>
          </cell>
          <cell r="N46">
            <v>373.86389620394596</v>
          </cell>
          <cell r="O46">
            <v>437.91084966158792</v>
          </cell>
          <cell r="P46">
            <v>508.70385576555947</v>
          </cell>
          <cell r="Q46">
            <v>577.99644443068905</v>
          </cell>
          <cell r="R46">
            <v>651.16897421874899</v>
          </cell>
          <cell r="S46">
            <v>709.31010119878806</v>
          </cell>
          <cell r="T46">
            <v>774.86102895551528</v>
          </cell>
          <cell r="U46">
            <v>839.46444861716657</v>
          </cell>
          <cell r="V46">
            <v>902.74064549698085</v>
          </cell>
          <cell r="W46">
            <v>969.09747448356109</v>
          </cell>
          <cell r="X46">
            <v>1044.1119994783603</v>
          </cell>
          <cell r="Y46">
            <v>1121.9854800737598</v>
          </cell>
          <cell r="Z46">
            <v>1199.043657597352</v>
          </cell>
          <cell r="AA46">
            <v>1277.0309512518102</v>
          </cell>
          <cell r="AB46">
            <v>1355.0535996797776</v>
          </cell>
          <cell r="AC46">
            <v>1431.6616326597034</v>
          </cell>
          <cell r="AD46">
            <v>1507.3164960448166</v>
          </cell>
          <cell r="AE46">
            <v>1587.7131860906459</v>
          </cell>
          <cell r="AF46">
            <v>1644.3829332201587</v>
          </cell>
          <cell r="AG46">
            <v>1701.7664063524371</v>
          </cell>
          <cell r="AH46">
            <v>1790.6169130315373</v>
          </cell>
          <cell r="AI46">
            <v>1891.6791697730503</v>
          </cell>
          <cell r="AJ46">
            <v>2004.002571797376</v>
          </cell>
          <cell r="AK46">
            <v>2105.3533108225938</v>
          </cell>
          <cell r="AL46">
            <v>2197.1549867071881</v>
          </cell>
          <cell r="AM46">
            <v>2281.2262029630688</v>
          </cell>
          <cell r="AN46">
            <v>2359.3375470447022</v>
          </cell>
          <cell r="AO46">
            <v>2433.0512556615586</v>
          </cell>
          <cell r="AP46">
            <v>2503.6758848303871</v>
          </cell>
          <cell r="AQ46">
            <v>2572.2524888165894</v>
          </cell>
        </row>
        <row r="47">
          <cell r="H47">
            <v>11.419228986037002</v>
          </cell>
          <cell r="I47">
            <v>18.992698051510981</v>
          </cell>
          <cell r="J47">
            <v>27.849803770992011</v>
          </cell>
          <cell r="K47">
            <v>38.415324081771935</v>
          </cell>
          <cell r="L47">
            <v>49.804698197371998</v>
          </cell>
          <cell r="M47">
            <v>62.456982656640989</v>
          </cell>
          <cell r="N47">
            <v>76.354918529791959</v>
          </cell>
          <cell r="O47">
            <v>91.458586440119007</v>
          </cell>
          <cell r="P47">
            <v>106.68185898903</v>
          </cell>
          <cell r="Q47">
            <v>122.44262286217503</v>
          </cell>
          <cell r="R47">
            <v>138.85798986838606</v>
          </cell>
          <cell r="S47">
            <v>153.97180759012912</v>
          </cell>
          <cell r="T47">
            <v>169.50511285081399</v>
          </cell>
          <cell r="U47">
            <v>185.48741006546598</v>
          </cell>
          <cell r="V47">
            <v>201.31758226635372</v>
          </cell>
          <cell r="W47">
            <v>216.53396567261697</v>
          </cell>
          <cell r="X47">
            <v>232.73095968041216</v>
          </cell>
          <cell r="Y47">
            <v>248.75769223831193</v>
          </cell>
          <cell r="Z47">
            <v>264.53901518606096</v>
          </cell>
          <cell r="AA47">
            <v>280.06922785195411</v>
          </cell>
          <cell r="AB47">
            <v>295.24191759635289</v>
          </cell>
          <cell r="AC47">
            <v>311.08110031897729</v>
          </cell>
          <cell r="AD47">
            <v>325.35706701794908</v>
          </cell>
          <cell r="AE47">
            <v>339.48113257994407</v>
          </cell>
          <cell r="AF47">
            <v>349.13489533210583</v>
          </cell>
          <cell r="AG47">
            <v>359.57467469688186</v>
          </cell>
          <cell r="AH47">
            <v>380.09498782357815</v>
          </cell>
          <cell r="AI47">
            <v>409.67643611855738</v>
          </cell>
          <cell r="AJ47">
            <v>436.92185136618201</v>
          </cell>
          <cell r="AK47">
            <v>458.11782262037428</v>
          </cell>
          <cell r="AL47">
            <v>477.15421234284753</v>
          </cell>
          <cell r="AM47">
            <v>491.08032333694359</v>
          </cell>
          <cell r="AN47">
            <v>504.34374848906384</v>
          </cell>
          <cell r="AO47">
            <v>513.59920163597701</v>
          </cell>
          <cell r="AP47">
            <v>523.42376854553243</v>
          </cell>
          <cell r="AQ47">
            <v>529.95127241067598</v>
          </cell>
        </row>
        <row r="48">
          <cell r="H48">
            <v>31.43791168856799</v>
          </cell>
          <cell r="I48">
            <v>48.85726159577802</v>
          </cell>
          <cell r="J48">
            <v>69.165623673414899</v>
          </cell>
          <cell r="K48">
            <v>92.434499658669964</v>
          </cell>
          <cell r="L48">
            <v>117.29165149038803</v>
          </cell>
          <cell r="M48">
            <v>143.99637922445601</v>
          </cell>
          <cell r="N48">
            <v>172.98867015491004</v>
          </cell>
          <cell r="O48">
            <v>203.28593492845508</v>
          </cell>
          <cell r="P48">
            <v>236.51053476946794</v>
          </cell>
          <cell r="Q48">
            <v>269.10006368922683</v>
          </cell>
          <cell r="R48">
            <v>303.32597097750681</v>
          </cell>
          <cell r="S48">
            <v>331.26270967717625</v>
          </cell>
          <cell r="T48">
            <v>362.3784640900052</v>
          </cell>
          <cell r="U48">
            <v>393.03878548896552</v>
          </cell>
          <cell r="V48">
            <v>423.07181360382378</v>
          </cell>
          <cell r="W48">
            <v>454.3959954827219</v>
          </cell>
          <cell r="X48">
            <v>489.23027146504319</v>
          </cell>
          <cell r="Y48">
            <v>525.22039079675358</v>
          </cell>
          <cell r="Z48">
            <v>560.77003417430944</v>
          </cell>
          <cell r="AA48">
            <v>596.63991946782164</v>
          </cell>
          <cell r="AB48">
            <v>626.11362011559788</v>
          </cell>
          <cell r="AC48">
            <v>654.24618241966141</v>
          </cell>
          <cell r="AD48">
            <v>681.27056728562332</v>
          </cell>
          <cell r="AE48">
            <v>709.53938271584548</v>
          </cell>
          <cell r="AF48">
            <v>734.19499389573446</v>
          </cell>
          <cell r="AG48">
            <v>759.02641118003487</v>
          </cell>
          <cell r="AH48">
            <v>799.46225101845926</v>
          </cell>
          <cell r="AI48">
            <v>847.50180538968766</v>
          </cell>
          <cell r="AJ48">
            <v>898.57521942821961</v>
          </cell>
          <cell r="AK48">
            <v>944.06243688865959</v>
          </cell>
          <cell r="AL48">
            <v>984.67485289646129</v>
          </cell>
          <cell r="AM48">
            <v>1021.3212049597814</v>
          </cell>
          <cell r="AN48">
            <v>1054.8844269454157</v>
          </cell>
          <cell r="AO48">
            <v>1086.1487819922504</v>
          </cell>
          <cell r="AP48">
            <v>1115.7664719744619</v>
          </cell>
          <cell r="AQ48">
            <v>1144.2578742598407</v>
          </cell>
        </row>
        <row r="49">
          <cell r="H49">
            <v>0.23949029758000012</v>
          </cell>
          <cell r="I49">
            <v>0.373262108516</v>
          </cell>
          <cell r="J49">
            <v>0.52798796156899963</v>
          </cell>
          <cell r="K49">
            <v>0.70345147230400007</v>
          </cell>
          <cell r="L49">
            <v>0.89195246167399944</v>
          </cell>
          <cell r="M49">
            <v>1.0968922596349988</v>
          </cell>
          <cell r="N49">
            <v>1.3192240406630007</v>
          </cell>
          <cell r="O49">
            <v>1.5534836678690009</v>
          </cell>
          <cell r="P49">
            <v>1.7998099979899991</v>
          </cell>
          <cell r="Q49">
            <v>2.0476018341489999</v>
          </cell>
          <cell r="R49">
            <v>2.3020387779040017</v>
          </cell>
          <cell r="S49">
            <v>2.5187740105979985</v>
          </cell>
          <cell r="T49">
            <v>2.7463523889600019</v>
          </cell>
          <cell r="U49">
            <v>2.9732683377320006</v>
          </cell>
          <cell r="V49">
            <v>3.1986054682790024</v>
          </cell>
          <cell r="W49">
            <v>3.4279505236789976</v>
          </cell>
          <cell r="X49">
            <v>3.6813760838350009</v>
          </cell>
          <cell r="Y49">
            <v>3.9381747378040028</v>
          </cell>
          <cell r="Z49">
            <v>4.193579569174994</v>
          </cell>
          <cell r="AA49">
            <v>5.4399551086750035</v>
          </cell>
          <cell r="AB49">
            <v>5.7575990818860054</v>
          </cell>
          <cell r="AC49">
            <v>6.0728623919030023</v>
          </cell>
          <cell r="AD49">
            <v>6.3858885170450002</v>
          </cell>
          <cell r="AE49">
            <v>6.7044919297480057</v>
          </cell>
          <cell r="AF49">
            <v>6.9410057165419978</v>
          </cell>
          <cell r="AG49">
            <v>7.1732977310980113</v>
          </cell>
          <cell r="AH49">
            <v>7.4987208530280007</v>
          </cell>
          <cell r="AI49">
            <v>7.8538368743809954</v>
          </cell>
          <cell r="AJ49">
            <v>8.2692286269169912</v>
          </cell>
          <cell r="AK49">
            <v>8.6408075294990034</v>
          </cell>
          <cell r="AL49">
            <v>8.9851092464910014</v>
          </cell>
          <cell r="AM49">
            <v>9.2992657025389995</v>
          </cell>
          <cell r="AN49">
            <v>9.5900653640469962</v>
          </cell>
          <cell r="AO49">
            <v>9.8634101074340066</v>
          </cell>
          <cell r="AP49">
            <v>10.124247720709</v>
          </cell>
          <cell r="AQ49">
            <v>10.376481209620994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</row>
        <row r="51"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</row>
        <row r="52"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</row>
        <row r="53">
          <cell r="H53">
            <v>22.634890527905007</v>
          </cell>
          <cell r="I53">
            <v>32.329917724653022</v>
          </cell>
          <cell r="J53">
            <v>43.100062911139965</v>
          </cell>
          <cell r="K53">
            <v>55.187328580510034</v>
          </cell>
          <cell r="L53">
            <v>67.90806181824199</v>
          </cell>
          <cell r="M53">
            <v>80.963445733818062</v>
          </cell>
          <cell r="N53">
            <v>94.855975027187043</v>
          </cell>
          <cell r="O53">
            <v>109.04497435345897</v>
          </cell>
          <cell r="P53">
            <v>125.83041444634189</v>
          </cell>
          <cell r="Q53">
            <v>141.78736298370904</v>
          </cell>
          <cell r="R53">
            <v>159.32713803937202</v>
          </cell>
          <cell r="S53">
            <v>170.67856624972194</v>
          </cell>
          <cell r="T53">
            <v>184.98459858856305</v>
          </cell>
          <cell r="U53">
            <v>198.91683108107003</v>
          </cell>
          <cell r="V53">
            <v>212.35985524093422</v>
          </cell>
          <cell r="W53">
            <v>227.02794388312122</v>
          </cell>
          <cell r="X53">
            <v>245.27219441891501</v>
          </cell>
          <cell r="Y53">
            <v>264.71597932022894</v>
          </cell>
          <cell r="Z53">
            <v>283.90819370355422</v>
          </cell>
          <cell r="AA53">
            <v>303.50835291033553</v>
          </cell>
          <cell r="AB53">
            <v>323.16860833445384</v>
          </cell>
          <cell r="AC53">
            <v>342.32088870114688</v>
          </cell>
          <cell r="AD53">
            <v>361.11119105170229</v>
          </cell>
          <cell r="AE53">
            <v>381.87563453251096</v>
          </cell>
          <cell r="AF53">
            <v>399.7380875699443</v>
          </cell>
          <cell r="AG53">
            <v>418.40246815804113</v>
          </cell>
          <cell r="AH53">
            <v>427.03787126067408</v>
          </cell>
          <cell r="AI53">
            <v>432.88651771766064</v>
          </cell>
          <cell r="AJ53">
            <v>447.6855709961651</v>
          </cell>
          <cell r="AK53">
            <v>461.98807698529606</v>
          </cell>
          <cell r="AL53">
            <v>477.02393893656711</v>
          </cell>
          <cell r="AM53">
            <v>491.52207209669257</v>
          </cell>
          <cell r="AN53">
            <v>507.4342748529902</v>
          </cell>
          <cell r="AO53">
            <v>522.33617024013495</v>
          </cell>
          <cell r="AP53">
            <v>539.02196341126921</v>
          </cell>
          <cell r="AQ53">
            <v>555.81057841045902</v>
          </cell>
        </row>
        <row r="54">
          <cell r="H54">
            <v>33.334893831961026</v>
          </cell>
          <cell r="I54">
            <v>51.954654118000008</v>
          </cell>
          <cell r="J54">
            <v>73.49107055993305</v>
          </cell>
          <cell r="K54">
            <v>97.913978180317997</v>
          </cell>
          <cell r="L54">
            <v>124.15158308550502</v>
          </cell>
          <cell r="M54">
            <v>152.67731907785699</v>
          </cell>
          <cell r="N54">
            <v>183.62385905639186</v>
          </cell>
          <cell r="O54">
            <v>216.23064560973179</v>
          </cell>
          <cell r="P54">
            <v>250.51700622493695</v>
          </cell>
          <cell r="Q54">
            <v>285.00735198674391</v>
          </cell>
          <cell r="R54">
            <v>320.42263561393503</v>
          </cell>
          <cell r="S54">
            <v>350.59018770145212</v>
          </cell>
          <cell r="T54">
            <v>382.26700585704214</v>
          </cell>
          <cell r="U54">
            <v>413.85161988926586</v>
          </cell>
          <cell r="V54">
            <v>445.21647689698426</v>
          </cell>
          <cell r="W54">
            <v>477.13920033324592</v>
          </cell>
          <cell r="X54">
            <v>512.41370849639327</v>
          </cell>
          <cell r="Y54">
            <v>548.15772054904312</v>
          </cell>
          <cell r="Z54">
            <v>583.7077251015088</v>
          </cell>
          <cell r="AA54">
            <v>757.19174258250371</v>
          </cell>
          <cell r="AB54">
            <v>801.40486348872071</v>
          </cell>
          <cell r="AC54">
            <v>845.28661810493463</v>
          </cell>
          <cell r="AD54">
            <v>888.85697721457973</v>
          </cell>
          <cell r="AE54">
            <v>933.20364326959191</v>
          </cell>
          <cell r="AF54">
            <v>966.12418818888909</v>
          </cell>
          <cell r="AG54">
            <v>998.45710120921103</v>
          </cell>
          <cell r="AH54">
            <v>1043.7530082196402</v>
          </cell>
          <cell r="AI54">
            <v>1093.181894008884</v>
          </cell>
          <cell r="AJ54">
            <v>1151.0006073243148</v>
          </cell>
          <cell r="AK54">
            <v>1202.7209745991445</v>
          </cell>
          <cell r="AL54">
            <v>1250.6446083954556</v>
          </cell>
          <cell r="AM54">
            <v>1294.3722991376455</v>
          </cell>
          <cell r="AN54">
            <v>1334.8489387489228</v>
          </cell>
          <cell r="AO54">
            <v>1372.8960141579778</v>
          </cell>
          <cell r="AP54">
            <v>1409.2022121125879</v>
          </cell>
          <cell r="AQ54">
            <v>1444.3107950585768</v>
          </cell>
        </row>
        <row r="55">
          <cell r="H55">
            <v>33.346682706948947</v>
          </cell>
          <cell r="I55">
            <v>51.973027861115035</v>
          </cell>
          <cell r="J55">
            <v>73.517060648346018</v>
          </cell>
          <cell r="K55">
            <v>97.948605423972126</v>
          </cell>
          <cell r="L55">
            <v>124.19548924042189</v>
          </cell>
          <cell r="M55">
            <v>152.73131334693591</v>
          </cell>
          <cell r="N55">
            <v>183.68879756063592</v>
          </cell>
          <cell r="O55">
            <v>216.3071155041161</v>
          </cell>
          <cell r="P55">
            <v>250.6056014582048</v>
          </cell>
          <cell r="Q55">
            <v>285.10814473467877</v>
          </cell>
          <cell r="R55">
            <v>320.53595295969114</v>
          </cell>
          <cell r="S55">
            <v>350.71417377728585</v>
          </cell>
          <cell r="T55">
            <v>382.40219442030843</v>
          </cell>
          <cell r="U55">
            <v>413.99797833396195</v>
          </cell>
          <cell r="V55">
            <v>445.37392753918152</v>
          </cell>
          <cell r="W55">
            <v>477.30794044117357</v>
          </cell>
          <cell r="X55">
            <v>512.59492340888653</v>
          </cell>
          <cell r="Y55">
            <v>548.35157630709932</v>
          </cell>
          <cell r="Z55">
            <v>583.91415311134642</v>
          </cell>
          <cell r="AA55">
            <v>757.45952312791223</v>
          </cell>
          <cell r="AB55">
            <v>801.6882799899513</v>
          </cell>
          <cell r="AC55">
            <v>845.58555337499683</v>
          </cell>
          <cell r="AD55">
            <v>889.17132116859034</v>
          </cell>
          <cell r="AE55">
            <v>933.53367037318867</v>
          </cell>
          <cell r="AF55">
            <v>966.46585762998427</v>
          </cell>
          <cell r="AG55">
            <v>998.81020517161949</v>
          </cell>
          <cell r="AH55">
            <v>1044.1221310357696</v>
          </cell>
          <cell r="AI55">
            <v>1093.5684973423215</v>
          </cell>
          <cell r="AJ55">
            <v>1151.4076582441296</v>
          </cell>
          <cell r="AK55">
            <v>1203.1463164621955</v>
          </cell>
          <cell r="AL55">
            <v>1251.0868983598941</v>
          </cell>
          <cell r="AM55">
            <v>1294.8300534579282</v>
          </cell>
          <cell r="AN55">
            <v>1335.3210076185053</v>
          </cell>
          <cell r="AO55">
            <v>1373.3815383904875</v>
          </cell>
          <cell r="AP55">
            <v>1409.700575941918</v>
          </cell>
          <cell r="AQ55">
            <v>1444.821574958238</v>
          </cell>
        </row>
        <row r="56"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</row>
        <row r="57"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</row>
        <row r="58">
          <cell r="H58">
            <v>9.9384202647109952</v>
          </cell>
          <cell r="I58">
            <v>14.195266776626973</v>
          </cell>
          <cell r="J58">
            <v>18.924170987760991</v>
          </cell>
          <cell r="K58">
            <v>24.231390209392984</v>
          </cell>
          <cell r="L58">
            <v>29.816749363669011</v>
          </cell>
          <cell r="M58">
            <v>35.549045347303071</v>
          </cell>
          <cell r="N58">
            <v>41.648911147847961</v>
          </cell>
          <cell r="O58">
            <v>47.878949606745962</v>
          </cell>
          <cell r="P58">
            <v>55.249020947245022</v>
          </cell>
          <cell r="Q58">
            <v>62.255322148422074</v>
          </cell>
          <cell r="R58">
            <v>69.95660330487199</v>
          </cell>
          <cell r="S58">
            <v>74.940734504710974</v>
          </cell>
          <cell r="T58">
            <v>81.22215926422399</v>
          </cell>
          <cell r="U58">
            <v>87.339457751895978</v>
          </cell>
          <cell r="V58">
            <v>93.241956973867985</v>
          </cell>
          <cell r="W58">
            <v>99.682351697162986</v>
          </cell>
          <cell r="X58">
            <v>107.69295059514795</v>
          </cell>
          <cell r="Y58">
            <v>116.23023536106909</v>
          </cell>
          <cell r="Z58">
            <v>124.65706172562712</v>
          </cell>
          <cell r="AA58">
            <v>133.26300657504683</v>
          </cell>
          <cell r="AB58">
            <v>141.89533818641405</v>
          </cell>
          <cell r="AC58">
            <v>150.30463049355902</v>
          </cell>
          <cell r="AD58">
            <v>158.55498723908806</v>
          </cell>
          <cell r="AE58">
            <v>167.67214050157204</v>
          </cell>
          <cell r="AF58">
            <v>175.51510157663284</v>
          </cell>
          <cell r="AG58">
            <v>183.71016919629008</v>
          </cell>
          <cell r="AH58">
            <v>187.50176098948319</v>
          </cell>
          <cell r="AI58">
            <v>190.0697568885042</v>
          </cell>
          <cell r="AJ58">
            <v>196.56765493972605</v>
          </cell>
          <cell r="AK58">
            <v>202.84753137866613</v>
          </cell>
          <cell r="AL58">
            <v>209.44940622506999</v>
          </cell>
          <cell r="AM58">
            <v>215.81517773035901</v>
          </cell>
          <cell r="AN58">
            <v>222.80183216147802</v>
          </cell>
          <cell r="AO58">
            <v>229.34488563381493</v>
          </cell>
          <cell r="AP58">
            <v>236.67120448112601</v>
          </cell>
          <cell r="AQ58">
            <v>244.04266983320963</v>
          </cell>
        </row>
        <row r="59">
          <cell r="H59">
            <v>23.234383184908985</v>
          </cell>
          <cell r="I59">
            <v>33.558115589418996</v>
          </cell>
          <cell r="J59">
            <v>45.150897192606003</v>
          </cell>
          <cell r="K59">
            <v>58.260344651115965</v>
          </cell>
          <cell r="L59">
            <v>72.121959042147068</v>
          </cell>
          <cell r="M59">
            <v>86.449701005754108</v>
          </cell>
          <cell r="N59">
            <v>101.78412601643291</v>
          </cell>
          <cell r="O59">
            <v>117.51969492988104</v>
          </cell>
          <cell r="P59">
            <v>136.08751462005802</v>
          </cell>
          <cell r="Q59">
            <v>153.79995802987293</v>
          </cell>
          <cell r="R59">
            <v>173.24746977644904</v>
          </cell>
          <cell r="S59">
            <v>186.29486323784715</v>
          </cell>
          <cell r="T59">
            <v>202.57694917046291</v>
          </cell>
          <cell r="U59">
            <v>218.46241712173824</v>
          </cell>
          <cell r="V59">
            <v>233.81750234541204</v>
          </cell>
          <cell r="W59">
            <v>250.531982437663</v>
          </cell>
          <cell r="X59">
            <v>270.97124362809598</v>
          </cell>
          <cell r="Y59">
            <v>292.74252012059202</v>
          </cell>
          <cell r="Z59">
            <v>314.24210818413889</v>
          </cell>
          <cell r="AA59">
            <v>336.20522742812324</v>
          </cell>
          <cell r="AB59">
            <v>358.24777802210724</v>
          </cell>
          <cell r="AC59">
            <v>379.73723207391231</v>
          </cell>
          <cell r="AD59">
            <v>400.84100739356757</v>
          </cell>
          <cell r="AE59">
            <v>424.14972023875674</v>
          </cell>
          <cell r="AF59">
            <v>439.81613189436308</v>
          </cell>
          <cell r="AG59">
            <v>456.02187580759238</v>
          </cell>
          <cell r="AH59">
            <v>475.92648370606827</v>
          </cell>
          <cell r="AI59">
            <v>493.42194086271309</v>
          </cell>
          <cell r="AJ59">
            <v>519.06524190985488</v>
          </cell>
          <cell r="AK59">
            <v>543.53342541650386</v>
          </cell>
          <cell r="AL59">
            <v>567.00880471600215</v>
          </cell>
          <cell r="AM59">
            <v>589.72295322234493</v>
          </cell>
          <cell r="AN59">
            <v>611.90582233347084</v>
          </cell>
          <cell r="AO59">
            <v>633.74757264403081</v>
          </cell>
          <cell r="AP59">
            <v>655.42010925237685</v>
          </cell>
          <cell r="AQ59">
            <v>677.05732383366592</v>
          </cell>
        </row>
        <row r="60">
          <cell r="H60">
            <v>66.023408195658988</v>
          </cell>
          <cell r="I60">
            <v>97.430729182193005</v>
          </cell>
          <cell r="J60">
            <v>132.25224988782097</v>
          </cell>
          <cell r="K60">
            <v>170.26903012863795</v>
          </cell>
          <cell r="L60">
            <v>209.6130497642408</v>
          </cell>
          <cell r="M60">
            <v>250.6912460068362</v>
          </cell>
          <cell r="N60">
            <v>293.83338668441115</v>
          </cell>
          <cell r="O60">
            <v>337.76833924243311</v>
          </cell>
          <cell r="P60">
            <v>383.59683784995985</v>
          </cell>
          <cell r="Q60">
            <v>427.90824791295472</v>
          </cell>
          <cell r="R60">
            <v>472.74393466651799</v>
          </cell>
          <cell r="S60">
            <v>506.74767774035149</v>
          </cell>
          <cell r="T60">
            <v>542.9339351981431</v>
          </cell>
          <cell r="U60">
            <v>578.00592628956463</v>
          </cell>
          <cell r="V60">
            <v>611.84576331003007</v>
          </cell>
          <cell r="W60">
            <v>646.09460250702534</v>
          </cell>
          <cell r="X60">
            <v>685.12680397864892</v>
          </cell>
          <cell r="Y60">
            <v>724.3507553584642</v>
          </cell>
          <cell r="Z60">
            <v>762.52135221156379</v>
          </cell>
          <cell r="AA60">
            <v>800.23883390176093</v>
          </cell>
          <cell r="AB60">
            <v>837.18268955512292</v>
          </cell>
          <cell r="AC60">
            <v>872.92405098053189</v>
          </cell>
          <cell r="AD60">
            <v>907.62432845289061</v>
          </cell>
          <cell r="AE60">
            <v>943.08768464396906</v>
          </cell>
          <cell r="AF60">
            <v>975.61817024024151</v>
          </cell>
          <cell r="AG60">
            <v>1008.1433685726872</v>
          </cell>
          <cell r="AH60">
            <v>1057.7021206667707</v>
          </cell>
          <cell r="AI60">
            <v>1113.8535462765099</v>
          </cell>
          <cell r="AJ60">
            <v>1177.1234851479467</v>
          </cell>
          <cell r="AK60">
            <v>1233.9429752889987</v>
          </cell>
          <cell r="AL60">
            <v>1285.1260534217101</v>
          </cell>
          <cell r="AM60">
            <v>1331.7162490563203</v>
          </cell>
          <cell r="AN60">
            <v>1374.7313410635668</v>
          </cell>
          <cell r="AO60">
            <v>1415.0701856958417</v>
          </cell>
          <cell r="AP60">
            <v>1453.4873021696903</v>
          </cell>
          <cell r="AQ60">
            <v>1490.5838146642418</v>
          </cell>
        </row>
        <row r="61">
          <cell r="H61">
            <v>30.930768307049014</v>
          </cell>
          <cell r="I61">
            <v>47.043016881583014</v>
          </cell>
          <cell r="J61">
            <v>65.605453295304031</v>
          </cell>
          <cell r="K61">
            <v>86.695132771131995</v>
          </cell>
          <cell r="L61">
            <v>109.04116856287813</v>
          </cell>
          <cell r="M61">
            <v>132.68834781523884</v>
          </cell>
          <cell r="N61">
            <v>158.14957656998493</v>
          </cell>
          <cell r="O61">
            <v>184.47364914035217</v>
          </cell>
          <cell r="P61">
            <v>213.69947783644685</v>
          </cell>
          <cell r="Q61">
            <v>241.91049324330527</v>
          </cell>
          <cell r="R61">
            <v>271.70705566676497</v>
          </cell>
          <cell r="S61">
            <v>294.72827465942379</v>
          </cell>
          <cell r="T61">
            <v>321.0276141157135</v>
          </cell>
          <cell r="U61">
            <v>346.64970514219874</v>
          </cell>
          <cell r="V61">
            <v>371.43463856233774</v>
          </cell>
          <cell r="W61">
            <v>397.43622987521735</v>
          </cell>
          <cell r="X61">
            <v>426.82800567272164</v>
          </cell>
          <cell r="Y61">
            <v>457.27822112649716</v>
          </cell>
          <cell r="Z61">
            <v>487.09226679296472</v>
          </cell>
          <cell r="AA61">
            <v>517.08043739404729</v>
          </cell>
          <cell r="AB61">
            <v>546.80890866857476</v>
          </cell>
          <cell r="AC61">
            <v>575.66721176010333</v>
          </cell>
          <cell r="AD61">
            <v>603.83458803499911</v>
          </cell>
          <cell r="AE61">
            <v>633.9323353235942</v>
          </cell>
          <cell r="AF61">
            <v>658.50767655682034</v>
          </cell>
          <cell r="AG61">
            <v>683.66888780455861</v>
          </cell>
          <cell r="AH61">
            <v>717.15261850613433</v>
          </cell>
          <cell r="AI61">
            <v>755.57130211187746</v>
          </cell>
          <cell r="AJ61">
            <v>798.0276804256647</v>
          </cell>
          <cell r="AK61">
            <v>835.79770683654715</v>
          </cell>
          <cell r="AL61">
            <v>869.48686898466985</v>
          </cell>
          <cell r="AM61">
            <v>899.85359186599067</v>
          </cell>
          <cell r="AN61">
            <v>927.62968643876911</v>
          </cell>
          <cell r="AO61">
            <v>953.45760091531861</v>
          </cell>
          <cell r="AP61">
            <v>977.87187422552176</v>
          </cell>
          <cell r="AQ61">
            <v>1001.2958837670633</v>
          </cell>
        </row>
        <row r="62">
          <cell r="H62">
            <v>9.1276140309999967</v>
          </cell>
          <cell r="I62">
            <v>13.882529656046003</v>
          </cell>
          <cell r="J62">
            <v>19.360235336966998</v>
          </cell>
          <cell r="K62">
            <v>25.583650662248015</v>
          </cell>
          <cell r="L62">
            <v>32.178259389825982</v>
          </cell>
          <cell r="M62">
            <v>39.156592303603006</v>
          </cell>
          <cell r="N62">
            <v>46.669625842958986</v>
          </cell>
          <cell r="O62">
            <v>54.438412123718983</v>
          </cell>
          <cell r="P62">
            <v>63.063631920061937</v>
          </cell>
          <cell r="Q62">
            <v>71.388375070561949</v>
          </cell>
          <cell r="R62">
            <v>80.180439490434964</v>
          </cell>
          <cell r="S62">
            <v>86.974152006886101</v>
          </cell>
          <cell r="T62">
            <v>94.735670184680984</v>
          </cell>
          <cell r="U62">
            <v>102.29654345306699</v>
          </cell>
          <cell r="V62">
            <v>109.61106079108289</v>
          </cell>
          <cell r="W62">
            <v>117.28333560926497</v>
          </cell>
          <cell r="X62">
            <v>125.95723224689202</v>
          </cell>
          <cell r="Y62">
            <v>134.94333189514083</v>
          </cell>
          <cell r="Z62">
            <v>143.7412212072002</v>
          </cell>
          <cell r="AA62">
            <v>152.59162601273724</v>
          </cell>
          <cell r="AB62">
            <v>161.36445338601797</v>
          </cell>
          <cell r="AC62">
            <v>169.88059694465991</v>
          </cell>
          <cell r="AD62">
            <v>178.19286061175015</v>
          </cell>
          <cell r="AE62">
            <v>187.07383686341029</v>
          </cell>
          <cell r="AF62">
            <v>194.32678091332076</v>
          </cell>
          <cell r="AG62">
            <v>201.75069712752813</v>
          </cell>
          <cell r="AH62">
            <v>211.63217721994383</v>
          </cell>
          <cell r="AI62">
            <v>222.96994368456313</v>
          </cell>
          <cell r="AJ62">
            <v>235.49908894063594</v>
          </cell>
          <cell r="AK62">
            <v>246.64475491999704</v>
          </cell>
          <cell r="AL62">
            <v>256.58608916150507</v>
          </cell>
          <cell r="AM62">
            <v>265.54797957316197</v>
          </cell>
          <cell r="AN62">
            <v>273.74503963167035</v>
          </cell>
          <cell r="AO62">
            <v>281.36573143153117</v>
          </cell>
          <cell r="AP62">
            <v>288.57059393719499</v>
          </cell>
          <cell r="AQ62">
            <v>295.48329057888088</v>
          </cell>
        </row>
        <row r="63">
          <cell r="H63">
            <v>84.317042008080932</v>
          </cell>
          <cell r="I63">
            <v>124.93075104256994</v>
          </cell>
          <cell r="J63">
            <v>170.08797500465195</v>
          </cell>
          <cell r="K63">
            <v>219.49448950314408</v>
          </cell>
          <cell r="L63">
            <v>271.0154559626281</v>
          </cell>
          <cell r="M63">
            <v>325.26892864182884</v>
          </cell>
          <cell r="N63">
            <v>382.45127661257135</v>
          </cell>
          <cell r="O63">
            <v>441.08582336618963</v>
          </cell>
          <cell r="P63">
            <v>501.69708385086557</v>
          </cell>
          <cell r="Q63">
            <v>561.1306407590065</v>
          </cell>
          <cell r="R63">
            <v>621.0912778743043</v>
          </cell>
          <cell r="S63">
            <v>667.38653964929995</v>
          </cell>
          <cell r="T63">
            <v>715.68583362300205</v>
          </cell>
          <cell r="U63">
            <v>755.24300794271414</v>
          </cell>
          <cell r="V63">
            <v>792.6969619175743</v>
          </cell>
          <cell r="W63">
            <v>829.55937472172957</v>
          </cell>
          <cell r="X63">
            <v>872.00231857859137</v>
          </cell>
          <cell r="Y63">
            <v>913.58576423079035</v>
          </cell>
          <cell r="Z63">
            <v>953.20656896433059</v>
          </cell>
          <cell r="AA63">
            <v>991.40010685712946</v>
          </cell>
          <cell r="AB63">
            <v>1027.8641510212074</v>
          </cell>
          <cell r="AC63">
            <v>1062.2810652097987</v>
          </cell>
          <cell r="AD63">
            <v>1094.7691640187788</v>
          </cell>
          <cell r="AE63">
            <v>1126.8887442525299</v>
          </cell>
          <cell r="AF63">
            <v>1155.5525004534686</v>
          </cell>
          <cell r="AG63">
            <v>1183.22023154825</v>
          </cell>
          <cell r="AH63">
            <v>1226.183964083966</v>
          </cell>
          <cell r="AI63">
            <v>1272.7982059936915</v>
          </cell>
          <cell r="AJ63">
            <v>1328.4110845819391</v>
          </cell>
          <cell r="AK63">
            <v>1376.0700280571514</v>
          </cell>
          <cell r="AL63">
            <v>1416.863381760988</v>
          </cell>
          <cell r="AM63">
            <v>1452.0544495528902</v>
          </cell>
          <cell r="AN63">
            <v>1482.8238454849186</v>
          </cell>
          <cell r="AO63">
            <v>1510.1749974195216</v>
          </cell>
          <cell r="AP63">
            <v>1534.9329788806651</v>
          </cell>
          <cell r="AQ63">
            <v>1557.7376959458873</v>
          </cell>
        </row>
        <row r="64">
          <cell r="H64">
            <v>13.355404486775981</v>
          </cell>
          <cell r="I64">
            <v>19.788416116579985</v>
          </cell>
          <cell r="J64">
            <v>26.941098151413005</v>
          </cell>
          <cell r="K64">
            <v>34.766846895158004</v>
          </cell>
          <cell r="L64">
            <v>42.927514420000016</v>
          </cell>
          <cell r="M64">
            <v>51.520997483722994</v>
          </cell>
          <cell r="N64">
            <v>60.578399978621086</v>
          </cell>
          <cell r="O64">
            <v>69.865823616853959</v>
          </cell>
          <cell r="P64">
            <v>79.466348973602024</v>
          </cell>
          <cell r="Q64">
            <v>88.880331887009888</v>
          </cell>
          <cell r="R64">
            <v>98.377801708442973</v>
          </cell>
          <cell r="S64">
            <v>105.71074333243894</v>
          </cell>
          <cell r="T64">
            <v>113.36111379580001</v>
          </cell>
          <cell r="U64">
            <v>119.6267755202761</v>
          </cell>
          <cell r="V64">
            <v>125.55929749253094</v>
          </cell>
          <cell r="W64">
            <v>131.39812228010589</v>
          </cell>
          <cell r="X64">
            <v>138.12087569387808</v>
          </cell>
          <cell r="Y64">
            <v>144.70748883602516</v>
          </cell>
          <cell r="Z64">
            <v>150.98322930763717</v>
          </cell>
          <cell r="AA64">
            <v>157.03289774553275</v>
          </cell>
          <cell r="AB64">
            <v>162.80862289093798</v>
          </cell>
          <cell r="AC64">
            <v>168.26009270658895</v>
          </cell>
          <cell r="AD64">
            <v>173.40604765959503</v>
          </cell>
          <cell r="AE64">
            <v>178.49363109058112</v>
          </cell>
          <cell r="AF64">
            <v>183.03382902743587</v>
          </cell>
          <cell r="AG64">
            <v>187.41626144264109</v>
          </cell>
          <cell r="AH64">
            <v>194.22150522935596</v>
          </cell>
          <cell r="AI64">
            <v>201.60497173079688</v>
          </cell>
          <cell r="AJ64">
            <v>210.41377800906699</v>
          </cell>
          <cell r="AK64">
            <v>217.96272011111773</v>
          </cell>
          <cell r="AL64">
            <v>224.42418656330827</v>
          </cell>
          <cell r="AM64">
            <v>229.99827849550596</v>
          </cell>
          <cell r="AN64">
            <v>234.87199938193964</v>
          </cell>
          <cell r="AO64">
            <v>239.20428725745091</v>
          </cell>
          <cell r="AP64">
            <v>243.12582967431231</v>
          </cell>
          <cell r="AQ64">
            <v>246.73798461727182</v>
          </cell>
        </row>
        <row r="70">
          <cell r="H70">
            <v>4.0035628007000022E-2</v>
          </cell>
          <cell r="I70">
            <v>0.16827376955800008</v>
          </cell>
          <cell r="J70">
            <v>0.49279734759699967</v>
          </cell>
          <cell r="K70">
            <v>0.89922582810699969</v>
          </cell>
          <cell r="L70">
            <v>1.3716324700319993</v>
          </cell>
          <cell r="M70">
            <v>1.7903244363580015</v>
          </cell>
          <cell r="N70">
            <v>2.2119500705899982</v>
          </cell>
          <cell r="O70">
            <v>2.6222043691170001</v>
          </cell>
          <cell r="P70">
            <v>3.0348279964390046</v>
          </cell>
          <cell r="Q70">
            <v>3.4378070367570008</v>
          </cell>
          <cell r="R70">
            <v>3.8428533541260061</v>
          </cell>
          <cell r="S70">
            <v>4.2358317139399979</v>
          </cell>
          <cell r="T70">
            <v>4.6364612281089936</v>
          </cell>
          <cell r="U70">
            <v>4.9121771709230027</v>
          </cell>
          <cell r="V70">
            <v>4.9308791713149986</v>
          </cell>
          <cell r="W70">
            <v>4.9514072374729992</v>
          </cell>
          <cell r="X70">
            <v>4.9704244786339968</v>
          </cell>
          <cell r="Y70">
            <v>4.9891755152660027</v>
          </cell>
          <cell r="Z70">
            <v>5.0010679652060013</v>
          </cell>
          <cell r="AA70">
            <v>5.0094737153969966</v>
          </cell>
          <cell r="AB70">
            <v>5.0132709928959969</v>
          </cell>
          <cell r="AC70">
            <v>5.0107750889020002</v>
          </cell>
          <cell r="AD70">
            <v>5.0031190974500053</v>
          </cell>
          <cell r="AE70">
            <v>4.9979643129770048</v>
          </cell>
          <cell r="AF70">
            <v>4.9802125616220003</v>
          </cell>
          <cell r="AG70">
            <v>4.961697639388003</v>
          </cell>
          <cell r="AH70">
            <v>4.9465043302629983</v>
          </cell>
          <cell r="AI70">
            <v>4.9311973803050053</v>
          </cell>
          <cell r="AJ70">
            <v>4.9157763787080011</v>
          </cell>
          <cell r="AK70">
            <v>4.9002409136160034</v>
          </cell>
          <cell r="AL70">
            <v>4.8845905785920021</v>
          </cell>
          <cell r="AM70">
            <v>4.8688249653899991</v>
          </cell>
          <cell r="AN70">
            <v>4.8529436704520021</v>
          </cell>
          <cell r="AO70">
            <v>4.8369462916829971</v>
          </cell>
          <cell r="AP70">
            <v>4.8208324276270016</v>
          </cell>
          <cell r="AQ70">
            <v>4.8046016817489985</v>
          </cell>
        </row>
        <row r="71">
          <cell r="H71">
            <v>0.21563972970200015</v>
          </cell>
          <cell r="I71">
            <v>0.93284041569500031</v>
          </cell>
          <cell r="J71">
            <v>2.8026592078340005</v>
          </cell>
          <cell r="K71">
            <v>5.2409937360910064</v>
          </cell>
          <cell r="L71">
            <v>8.1925963104789954</v>
          </cell>
          <cell r="M71">
            <v>10.961169298225006</v>
          </cell>
          <cell r="N71">
            <v>13.871927159905997</v>
          </cell>
          <cell r="O71">
            <v>16.840078221032009</v>
          </cell>
          <cell r="P71">
            <v>19.910548200915002</v>
          </cell>
          <cell r="Q71">
            <v>23.05577795844199</v>
          </cell>
          <cell r="R71">
            <v>26.310181696811988</v>
          </cell>
          <cell r="S71">
            <v>29.633284474295984</v>
          </cell>
          <cell r="T71">
            <v>33.07271692479901</v>
          </cell>
          <cell r="U71">
            <v>35.722782407845038</v>
          </cell>
          <cell r="V71">
            <v>36.551387268777034</v>
          </cell>
          <cell r="W71">
            <v>37.373608242619007</v>
          </cell>
          <cell r="X71">
            <v>38.173517109676986</v>
          </cell>
          <cell r="Y71">
            <v>38.954473254215955</v>
          </cell>
          <cell r="Z71">
            <v>39.684974133323045</v>
          </cell>
          <cell r="AA71">
            <v>40.377216929237974</v>
          </cell>
          <cell r="AB71">
            <v>41.023592162412967</v>
          </cell>
          <cell r="AC71">
            <v>41.613619827234992</v>
          </cell>
          <cell r="AD71">
            <v>42.14992750351</v>
          </cell>
          <cell r="AE71">
            <v>42.667182821783072</v>
          </cell>
          <cell r="AF71">
            <v>43.09051929099504</v>
          </cell>
          <cell r="AG71">
            <v>43.475150627379037</v>
          </cell>
          <cell r="AH71">
            <v>43.840429175047994</v>
          </cell>
          <cell r="AI71">
            <v>44.208780570965956</v>
          </cell>
          <cell r="AJ71">
            <v>44.580230663755032</v>
          </cell>
          <cell r="AK71">
            <v>44.954805523029997</v>
          </cell>
          <cell r="AL71">
            <v>45.332531434910067</v>
          </cell>
          <cell r="AM71">
            <v>45.713434901477001</v>
          </cell>
          <cell r="AN71">
            <v>46.097542660614977</v>
          </cell>
          <cell r="AO71">
            <v>46.484881664080028</v>
          </cell>
          <cell r="AP71">
            <v>46.875479096060999</v>
          </cell>
          <cell r="AQ71">
            <v>47.269362367133994</v>
          </cell>
        </row>
        <row r="72">
          <cell r="H72">
            <v>7.5292162805000049E-2</v>
          </cell>
          <cell r="I72">
            <v>0.32031572336899988</v>
          </cell>
          <cell r="J72">
            <v>0.95125583772499922</v>
          </cell>
          <cell r="K72">
            <v>1.7644681320620004</v>
          </cell>
          <cell r="L72">
            <v>2.7286426457960005</v>
          </cell>
          <cell r="M72">
            <v>3.5975878086280049</v>
          </cell>
          <cell r="N72">
            <v>4.4917554463900009</v>
          </cell>
          <cell r="O72">
            <v>5.373360201869998</v>
          </cell>
          <cell r="P72">
            <v>6.3254513700809989</v>
          </cell>
          <cell r="Q72">
            <v>7.248440585433003</v>
          </cell>
          <cell r="R72">
            <v>8.222566893889999</v>
          </cell>
          <cell r="S72">
            <v>9.1363914566419844</v>
          </cell>
          <cell r="T72">
            <v>10.149241795970006</v>
          </cell>
          <cell r="U72">
            <v>10.889692148108992</v>
          </cell>
          <cell r="V72">
            <v>11.049851816312005</v>
          </cell>
          <cell r="W72">
            <v>11.237758750060008</v>
          </cell>
          <cell r="X72">
            <v>11.432317066197999</v>
          </cell>
          <cell r="Y72">
            <v>11.642334931271007</v>
          </cell>
          <cell r="Z72">
            <v>11.823277964449998</v>
          </cell>
          <cell r="AA72">
            <v>11.997477971659988</v>
          </cell>
          <cell r="AB72">
            <v>12.156804910386997</v>
          </cell>
          <cell r="AC72">
            <v>12.288700945521999</v>
          </cell>
          <cell r="AD72">
            <v>12.400340036126995</v>
          </cell>
          <cell r="AE72">
            <v>12.546754889126989</v>
          </cell>
          <cell r="AF72">
            <v>12.617851926834014</v>
          </cell>
          <cell r="AG72">
            <v>12.699104741058004</v>
          </cell>
          <cell r="AH72">
            <v>12.821378327493983</v>
          </cell>
          <cell r="AI72">
            <v>12.944813705974012</v>
          </cell>
          <cell r="AJ72">
            <v>13.069422166067993</v>
          </cell>
          <cell r="AK72">
            <v>13.195215111791009</v>
          </cell>
          <cell r="AL72">
            <v>13.322204061851007</v>
          </cell>
          <cell r="AM72">
            <v>13.450400653365021</v>
          </cell>
          <cell r="AN72">
            <v>13.579816640731991</v>
          </cell>
          <cell r="AO72">
            <v>13.710463897154016</v>
          </cell>
          <cell r="AP72">
            <v>13.842354417837003</v>
          </cell>
          <cell r="AQ72">
            <v>13.975500318298002</v>
          </cell>
        </row>
        <row r="73">
          <cell r="H73">
            <v>0.95605102255900043</v>
          </cell>
          <cell r="I73">
            <v>4.1797212175960015</v>
          </cell>
          <cell r="J73">
            <v>12.244767738742985</v>
          </cell>
          <cell r="K73">
            <v>22.355944194487012</v>
          </cell>
          <cell r="L73">
            <v>34.131034650203063</v>
          </cell>
          <cell r="M73">
            <v>44.605203731100985</v>
          </cell>
          <cell r="N73">
            <v>55.192728169687001</v>
          </cell>
          <cell r="O73">
            <v>65.54694477301102</v>
          </cell>
          <cell r="P73">
            <v>76.005708172926987</v>
          </cell>
          <cell r="Q73">
            <v>86.293959718808054</v>
          </cell>
          <cell r="R73">
            <v>96.700429278355898</v>
          </cell>
          <cell r="S73">
            <v>106.89331564938206</v>
          </cell>
          <cell r="T73">
            <v>117.35431203060494</v>
          </cell>
          <cell r="U73">
            <v>124.74219338436298</v>
          </cell>
          <cell r="V73">
            <v>125.66454037095701</v>
          </cell>
          <cell r="W73">
            <v>126.66717229406096</v>
          </cell>
          <cell r="X73">
            <v>127.66805553950599</v>
          </cell>
          <cell r="Y73">
            <v>128.69885168478211</v>
          </cell>
          <cell r="Z73">
            <v>129.59328407566301</v>
          </cell>
          <cell r="AA73">
            <v>130.43517497013701</v>
          </cell>
          <cell r="AB73">
            <v>131.19497354247301</v>
          </cell>
          <cell r="AC73">
            <v>131.82779297062024</v>
          </cell>
          <cell r="AD73">
            <v>132.36068543860486</v>
          </cell>
          <cell r="AE73">
            <v>132.9918669892711</v>
          </cell>
          <cell r="AF73">
            <v>133.32596837137294</v>
          </cell>
          <cell r="AG73">
            <v>133.67022067763796</v>
          </cell>
          <cell r="AH73">
            <v>134.13347695223709</v>
          </cell>
          <cell r="AI73">
            <v>134.59779187704299</v>
          </cell>
          <cell r="AJ73">
            <v>135.06316336116103</v>
          </cell>
          <cell r="AK73">
            <v>135.52958924193317</v>
          </cell>
          <cell r="AL73">
            <v>135.99706727580806</v>
          </cell>
          <cell r="AM73">
            <v>136.46559516935397</v>
          </cell>
          <cell r="AN73">
            <v>136.93517053151791</v>
          </cell>
          <cell r="AO73">
            <v>137.40579091569998</v>
          </cell>
          <cell r="AP73">
            <v>137.87745378749693</v>
          </cell>
          <cell r="AQ73">
            <v>138.35015654488305</v>
          </cell>
        </row>
        <row r="74">
          <cell r="H74">
            <v>5.4501624952000026E-2</v>
          </cell>
          <cell r="I74">
            <v>0.23186646415300019</v>
          </cell>
          <cell r="J74">
            <v>0.68858414214799935</v>
          </cell>
          <cell r="K74">
            <v>1.2772429104339991</v>
          </cell>
          <cell r="L74">
            <v>1.9751784742280021</v>
          </cell>
          <cell r="M74">
            <v>2.6041805109220006</v>
          </cell>
          <cell r="N74">
            <v>3.2514403024059968</v>
          </cell>
          <cell r="O74">
            <v>3.8896062197230044</v>
          </cell>
          <cell r="P74">
            <v>4.5787950306509977</v>
          </cell>
          <cell r="Q74">
            <v>5.2469178545600021</v>
          </cell>
          <cell r="R74">
            <v>5.9520572098370002</v>
          </cell>
          <cell r="S74">
            <v>6.6135460297830013</v>
          </cell>
          <cell r="T74">
            <v>7.3467164911069904</v>
          </cell>
          <cell r="U74">
            <v>7.8827051814189923</v>
          </cell>
          <cell r="V74">
            <v>7.9986397211200018</v>
          </cell>
          <cell r="W74">
            <v>8.1346596328460041</v>
          </cell>
          <cell r="X74">
            <v>8.2754942697979921</v>
          </cell>
          <cell r="Y74">
            <v>8.4275195886199974</v>
          </cell>
          <cell r="Z74">
            <v>8.5584985521340116</v>
          </cell>
          <cell r="AA74">
            <v>8.6845964515339986</v>
          </cell>
          <cell r="AB74">
            <v>8.7999282032270099</v>
          </cell>
          <cell r="AC74">
            <v>8.8954035895569934</v>
          </cell>
          <cell r="AD74">
            <v>8.9762156105709998</v>
          </cell>
          <cell r="AE74">
            <v>9.082200711954</v>
          </cell>
          <cell r="AF74">
            <v>9.1336656174059936</v>
          </cell>
          <cell r="AG74">
            <v>9.1924819715559991</v>
          </cell>
          <cell r="AH74">
            <v>9.2809919692559948</v>
          </cell>
          <cell r="AI74">
            <v>9.370342952140005</v>
          </cell>
          <cell r="AJ74">
            <v>9.4605430923639986</v>
          </cell>
          <cell r="AK74">
            <v>9.5516006431990039</v>
          </cell>
          <cell r="AL74">
            <v>9.6435239455919941</v>
          </cell>
          <cell r="AM74">
            <v>9.7363214206930024</v>
          </cell>
          <cell r="AN74">
            <v>9.8300015778700072</v>
          </cell>
          <cell r="AO74">
            <v>9.9245730128410106</v>
          </cell>
          <cell r="AP74">
            <v>10.020044406423994</v>
          </cell>
          <cell r="AQ74">
            <v>10.116424530351003</v>
          </cell>
        </row>
        <row r="75">
          <cell r="H75">
            <v>2.8180477744749997</v>
          </cell>
          <cell r="I75">
            <v>12.320155055225008</v>
          </cell>
          <cell r="J75">
            <v>36.092747677532053</v>
          </cell>
          <cell r="K75">
            <v>65.896480937501053</v>
          </cell>
          <cell r="L75">
            <v>100.60473137645096</v>
          </cell>
          <cell r="M75">
            <v>131.47842089950817</v>
          </cell>
          <cell r="N75">
            <v>162.6862369819211</v>
          </cell>
          <cell r="O75">
            <v>193.20635424795583</v>
          </cell>
          <cell r="P75">
            <v>224.0346339519368</v>
          </cell>
          <cell r="Q75">
            <v>254.36031243718111</v>
          </cell>
          <cell r="R75">
            <v>285.03445066911308</v>
          </cell>
          <cell r="S75">
            <v>315.07903047946598</v>
          </cell>
          <cell r="T75">
            <v>345.91389211840311</v>
          </cell>
          <cell r="U75">
            <v>367.69043144042627</v>
          </cell>
          <cell r="V75">
            <v>370.40914397949234</v>
          </cell>
          <cell r="W75">
            <v>373.36450460206333</v>
          </cell>
          <cell r="X75">
            <v>376.31471076770111</v>
          </cell>
          <cell r="Y75">
            <v>379.35308833724389</v>
          </cell>
          <cell r="Z75">
            <v>381.98951969854539</v>
          </cell>
          <cell r="AA75">
            <v>384.4710796084438</v>
          </cell>
          <cell r="AB75">
            <v>386.71066399143263</v>
          </cell>
          <cell r="AC75">
            <v>388.57596424104202</v>
          </cell>
          <cell r="AD75">
            <v>390.14671954602574</v>
          </cell>
          <cell r="AE75">
            <v>392.00719203916674</v>
          </cell>
          <cell r="AF75">
            <v>392.99199016351628</v>
          </cell>
          <cell r="AG75">
            <v>394.00670922586841</v>
          </cell>
          <cell r="AH75">
            <v>395.37220466856405</v>
          </cell>
          <cell r="AI75">
            <v>396.74082062416278</v>
          </cell>
          <cell r="AJ75">
            <v>398.11255088808383</v>
          </cell>
          <cell r="AK75">
            <v>399.4873891094752</v>
          </cell>
          <cell r="AL75">
            <v>400.86532862323884</v>
          </cell>
          <cell r="AM75">
            <v>402.24636273558502</v>
          </cell>
          <cell r="AN75">
            <v>403.63048435915999</v>
          </cell>
          <cell r="AO75">
            <v>405.01768629848959</v>
          </cell>
          <cell r="AP75">
            <v>406.4079610736174</v>
          </cell>
          <cell r="AQ75">
            <v>407.80130102353729</v>
          </cell>
        </row>
        <row r="76">
          <cell r="H76">
            <v>0.27780859883599995</v>
          </cell>
          <cell r="I76">
            <v>1.2017780235379989</v>
          </cell>
          <cell r="J76">
            <v>3.6106650048600013</v>
          </cell>
          <cell r="K76">
            <v>6.7519706350170052</v>
          </cell>
          <cell r="L76">
            <v>10.554519333602988</v>
          </cell>
          <cell r="M76">
            <v>14.12127107049599</v>
          </cell>
          <cell r="N76">
            <v>17.871199538296008</v>
          </cell>
          <cell r="O76">
            <v>21.695067647417027</v>
          </cell>
          <cell r="P76">
            <v>25.650753188197015</v>
          </cell>
          <cell r="Q76">
            <v>29.702751727556002</v>
          </cell>
          <cell r="R76">
            <v>33.895399073577998</v>
          </cell>
          <cell r="S76">
            <v>38.176551370111035</v>
          </cell>
          <cell r="T76">
            <v>42.607571151240968</v>
          </cell>
          <cell r="U76">
            <v>46.021649704575971</v>
          </cell>
          <cell r="V76">
            <v>47.089141094238983</v>
          </cell>
          <cell r="W76">
            <v>48.148408125659039</v>
          </cell>
          <cell r="X76">
            <v>49.178930476991994</v>
          </cell>
          <cell r="Y76">
            <v>50.185036041059</v>
          </cell>
          <cell r="Z76">
            <v>51.126140098889046</v>
          </cell>
          <cell r="AA76">
            <v>52.017956283362075</v>
          </cell>
          <cell r="AB76">
            <v>52.850681297119998</v>
          </cell>
          <cell r="AC76">
            <v>53.610813755840056</v>
          </cell>
          <cell r="AD76">
            <v>54.301738772294996</v>
          </cell>
          <cell r="AE76">
            <v>54.968118645483038</v>
          </cell>
          <cell r="AF76">
            <v>55.51350288832105</v>
          </cell>
          <cell r="AG76">
            <v>56.009023323803916</v>
          </cell>
          <cell r="AH76">
            <v>56.479611565107952</v>
          </cell>
          <cell r="AI76">
            <v>56.954158556210956</v>
          </cell>
          <cell r="AJ76">
            <v>57.432697597071943</v>
          </cell>
          <cell r="AK76">
            <v>57.915262273606963</v>
          </cell>
          <cell r="AL76">
            <v>58.401886448422978</v>
          </cell>
          <cell r="AM76">
            <v>58.892604272719069</v>
          </cell>
          <cell r="AN76">
            <v>59.387450178392974</v>
          </cell>
          <cell r="AO76">
            <v>59.886458899372983</v>
          </cell>
          <cell r="AP76">
            <v>60.389665451729947</v>
          </cell>
          <cell r="AQ76">
            <v>60.897105151894976</v>
          </cell>
        </row>
        <row r="77">
          <cell r="H77">
            <v>0.44317963559399998</v>
          </cell>
          <cell r="I77">
            <v>1.9021481506400024</v>
          </cell>
          <cell r="J77">
            <v>5.6941395673590023</v>
          </cell>
          <cell r="K77">
            <v>10.642526950296999</v>
          </cell>
          <cell r="L77">
            <v>16.584934947213018</v>
          </cell>
          <cell r="M77">
            <v>22.039048372851013</v>
          </cell>
          <cell r="N77">
            <v>27.728189558457995</v>
          </cell>
          <cell r="O77">
            <v>33.42425824187999</v>
          </cell>
          <cell r="P77">
            <v>39.611439600987957</v>
          </cell>
          <cell r="Q77">
            <v>45.71289274767998</v>
          </cell>
          <cell r="R77">
            <v>52.199156165234967</v>
          </cell>
          <cell r="S77">
            <v>58.411061842826051</v>
          </cell>
          <cell r="T77">
            <v>65.293434559783009</v>
          </cell>
          <cell r="U77">
            <v>70.498739410411972</v>
          </cell>
          <cell r="V77">
            <v>71.987282664609012</v>
          </cell>
          <cell r="W77">
            <v>73.648207337735997</v>
          </cell>
          <cell r="X77">
            <v>75.353277289869965</v>
          </cell>
          <cell r="Y77">
            <v>77.157086503792968</v>
          </cell>
          <cell r="Z77">
            <v>78.781934865084025</v>
          </cell>
          <cell r="AA77">
            <v>80.364357858148963</v>
          </cell>
          <cell r="AB77">
            <v>81.851497608661944</v>
          </cell>
          <cell r="AC77">
            <v>83.161387900856965</v>
          </cell>
          <cell r="AD77">
            <v>84.336431364500015</v>
          </cell>
          <cell r="AE77">
            <v>85.726827615278012</v>
          </cell>
          <cell r="AF77">
            <v>86.626039530273019</v>
          </cell>
          <cell r="AG77">
            <v>87.579696510804979</v>
          </cell>
          <cell r="AH77">
            <v>88.78866354431301</v>
          </cell>
          <cell r="AI77">
            <v>90.013081717487893</v>
          </cell>
          <cell r="AJ77">
            <v>91.253143061338051</v>
          </cell>
          <cell r="AK77">
            <v>92.50904199809095</v>
          </cell>
          <cell r="AL77">
            <v>93.780975386291033</v>
          </cell>
          <cell r="AM77">
            <v>95.069142540449008</v>
          </cell>
          <cell r="AN77">
            <v>96.373745264833076</v>
          </cell>
          <cell r="AO77">
            <v>97.694987892178986</v>
          </cell>
          <cell r="AP77">
            <v>99.033077297637902</v>
          </cell>
          <cell r="AQ77">
            <v>100.38822295920608</v>
          </cell>
        </row>
        <row r="78">
          <cell r="H78">
            <v>0.38396787435999985</v>
          </cell>
          <cell r="I78">
            <v>1.6177506880060011</v>
          </cell>
          <cell r="J78">
            <v>4.7506079877519971</v>
          </cell>
          <cell r="K78">
            <v>8.6930986893350042</v>
          </cell>
          <cell r="L78">
            <v>13.300994440841995</v>
          </cell>
          <cell r="M78">
            <v>17.424167614644983</v>
          </cell>
          <cell r="N78">
            <v>21.608222586625995</v>
          </cell>
          <cell r="O78">
            <v>25.719434338942989</v>
          </cell>
          <cell r="P78">
            <v>29.869215222886933</v>
          </cell>
          <cell r="Q78">
            <v>33.975005242289029</v>
          </cell>
          <cell r="R78">
            <v>38.129264964181026</v>
          </cell>
          <cell r="S78">
            <v>42.229374257025007</v>
          </cell>
          <cell r="T78">
            <v>46.422282250907948</v>
          </cell>
          <cell r="U78">
            <v>49.412231607661063</v>
          </cell>
          <cell r="V78">
            <v>49.848455175867997</v>
          </cell>
          <cell r="W78">
            <v>50.305425563527947</v>
          </cell>
          <cell r="X78">
            <v>50.755538304696977</v>
          </cell>
          <cell r="Y78">
            <v>51.20917375755301</v>
          </cell>
          <cell r="Z78">
            <v>51.610638803561116</v>
          </cell>
          <cell r="AA78">
            <v>51.9877687935371</v>
          </cell>
          <cell r="AB78">
            <v>52.330554503235064</v>
          </cell>
          <cell r="AC78">
            <v>52.623885526722042</v>
          </cell>
          <cell r="AD78">
            <v>52.87665716277003</v>
          </cell>
          <cell r="AE78">
            <v>53.154878366082976</v>
          </cell>
          <cell r="AF78">
            <v>53.32653698906099</v>
          </cell>
          <cell r="AG78">
            <v>53.49402682260493</v>
          </cell>
          <cell r="AH78">
            <v>53.693591398081026</v>
          </cell>
          <cell r="AI78">
            <v>53.893554966837179</v>
          </cell>
          <cell r="AJ78">
            <v>54.093916321682997</v>
          </cell>
          <cell r="AK78">
            <v>54.294674224961931</v>
          </cell>
          <cell r="AL78">
            <v>54.495827404039993</v>
          </cell>
          <cell r="AM78">
            <v>54.697374555036014</v>
          </cell>
          <cell r="AN78">
            <v>54.899314342223043</v>
          </cell>
          <cell r="AO78">
            <v>55.101645398007904</v>
          </cell>
          <cell r="AP78">
            <v>55.304366324106944</v>
          </cell>
          <cell r="AQ78">
            <v>55.507475684086032</v>
          </cell>
        </row>
        <row r="79">
          <cell r="H79">
            <v>0.78420477791099985</v>
          </cell>
          <cell r="I79">
            <v>3.3408739787049999</v>
          </cell>
          <cell r="J79">
            <v>9.9373394591690065</v>
          </cell>
          <cell r="K79">
            <v>18.462119310863997</v>
          </cell>
          <cell r="L79">
            <v>28.596229638925003</v>
          </cell>
          <cell r="M79">
            <v>37.762775785467028</v>
          </cell>
          <cell r="N79">
            <v>47.224091866115032</v>
          </cell>
          <cell r="O79">
            <v>56.583474659350053</v>
          </cell>
          <cell r="P79">
            <v>66.718439669849943</v>
          </cell>
          <cell r="Q79">
            <v>76.577726075096066</v>
          </cell>
          <cell r="R79">
            <v>87.011900735769075</v>
          </cell>
          <cell r="S79">
            <v>96.840282460074917</v>
          </cell>
          <cell r="T79">
            <v>107.75465731130299</v>
          </cell>
          <cell r="U79">
            <v>115.8089990981461</v>
          </cell>
          <cell r="V79">
            <v>117.7093097780681</v>
          </cell>
          <cell r="W79">
            <v>119.91384918348203</v>
          </cell>
          <cell r="X79">
            <v>122.19854289957303</v>
          </cell>
          <cell r="Y79">
            <v>124.65812348393604</v>
          </cell>
          <cell r="Z79">
            <v>126.81542771111596</v>
          </cell>
          <cell r="AA79">
            <v>128.90958390766892</v>
          </cell>
          <cell r="AB79">
            <v>130.85272260197405</v>
          </cell>
          <cell r="AC79">
            <v>132.50806756241903</v>
          </cell>
          <cell r="AD79">
            <v>133.95253154748002</v>
          </cell>
          <cell r="AE79">
            <v>135.78109249897801</v>
          </cell>
          <cell r="AF79">
            <v>136.80064115671698</v>
          </cell>
          <cell r="AG79">
            <v>137.93676771482001</v>
          </cell>
          <cell r="AH79">
            <v>139.52687068171687</v>
          </cell>
          <cell r="AI79">
            <v>141.12860106230198</v>
          </cell>
          <cell r="AJ79">
            <v>142.74200995674184</v>
          </cell>
          <cell r="AK79">
            <v>144.36714868664387</v>
          </cell>
          <cell r="AL79">
            <v>146.00409880583518</v>
          </cell>
          <cell r="AM79">
            <v>147.65291209635802</v>
          </cell>
          <cell r="AN79">
            <v>149.31395055554796</v>
          </cell>
          <cell r="AO79">
            <v>150.98667641154591</v>
          </cell>
          <cell r="AP79">
            <v>152.67175210209513</v>
          </cell>
          <cell r="AQ79">
            <v>154.36925029746297</v>
          </cell>
        </row>
        <row r="80">
          <cell r="H80">
            <v>0.36015488138200041</v>
          </cell>
          <cell r="I80">
            <v>1.5580015294990008</v>
          </cell>
          <cell r="J80">
            <v>4.6809156865180004</v>
          </cell>
          <cell r="K80">
            <v>8.7533474355190002</v>
          </cell>
          <cell r="L80">
            <v>13.683023777407991</v>
          </cell>
          <cell r="M80">
            <v>18.307009702365995</v>
          </cell>
          <cell r="N80">
            <v>23.168468454396002</v>
          </cell>
          <cell r="O80">
            <v>28.125783570358045</v>
          </cell>
          <cell r="P80">
            <v>33.253988617095985</v>
          </cell>
          <cell r="Q80">
            <v>38.50705515938202</v>
          </cell>
          <cell r="R80">
            <v>43.942460744926031</v>
          </cell>
          <cell r="S80">
            <v>49.492605359909959</v>
          </cell>
          <cell r="T80">
            <v>55.237040245487108</v>
          </cell>
          <cell r="U80">
            <v>59.663098555298049</v>
          </cell>
          <cell r="V80">
            <v>61.047009046878031</v>
          </cell>
          <cell r="W80">
            <v>62.420257373496078</v>
          </cell>
          <cell r="X80">
            <v>63.756240696761076</v>
          </cell>
          <cell r="Y80">
            <v>65.060569766580954</v>
          </cell>
          <cell r="Z80">
            <v>66.280629987288975</v>
          </cell>
          <cell r="AA80">
            <v>67.436792733561049</v>
          </cell>
          <cell r="AB80">
            <v>68.516348875090998</v>
          </cell>
          <cell r="AC80">
            <v>69.501795032650023</v>
          </cell>
          <cell r="AD80">
            <v>70.397519709438953</v>
          </cell>
          <cell r="AE80">
            <v>71.261423726350031</v>
          </cell>
          <cell r="AF80">
            <v>71.968467348626007</v>
          </cell>
          <cell r="AG80">
            <v>72.610866841315044</v>
          </cell>
          <cell r="AH80">
            <v>73.220943899862988</v>
          </cell>
          <cell r="AI80">
            <v>73.836153134697028</v>
          </cell>
          <cell r="AJ80">
            <v>74.45653771989501</v>
          </cell>
          <cell r="AK80">
            <v>75.082141188267968</v>
          </cell>
          <cell r="AL80">
            <v>75.713007452297049</v>
          </cell>
          <cell r="AM80">
            <v>76.349180776086953</v>
          </cell>
          <cell r="AN80">
            <v>76.990705807900014</v>
          </cell>
          <cell r="AO80">
            <v>77.637627564782079</v>
          </cell>
          <cell r="AP80">
            <v>78.289991446609974</v>
          </cell>
          <cell r="AQ80">
            <v>78.947843238676029</v>
          </cell>
        </row>
        <row r="81">
          <cell r="H81">
            <v>0.13755656735900013</v>
          </cell>
          <cell r="I81">
            <v>0.58520741116600039</v>
          </cell>
          <cell r="J81">
            <v>1.7379164516439976</v>
          </cell>
          <cell r="K81">
            <v>3.223631405060996</v>
          </cell>
          <cell r="L81">
            <v>4.9851498975939972</v>
          </cell>
          <cell r="M81">
            <v>6.572687164645</v>
          </cell>
          <cell r="N81">
            <v>8.2063051522639956</v>
          </cell>
          <cell r="O81">
            <v>9.8169711241079973</v>
          </cell>
          <cell r="P81">
            <v>11.556413699201002</v>
          </cell>
          <cell r="Q81">
            <v>13.242687861089015</v>
          </cell>
          <cell r="R81">
            <v>15.022387990386997</v>
          </cell>
          <cell r="S81">
            <v>16.691918601151016</v>
          </cell>
          <cell r="T81">
            <v>18.542366394648994</v>
          </cell>
          <cell r="U81">
            <v>19.895147422168996</v>
          </cell>
          <cell r="V81">
            <v>20.187754426272992</v>
          </cell>
          <cell r="W81">
            <v>20.531054869522002</v>
          </cell>
          <cell r="X81">
            <v>20.886507192458971</v>
          </cell>
          <cell r="Y81">
            <v>21.270203659658996</v>
          </cell>
          <cell r="Z81">
            <v>21.600781261905979</v>
          </cell>
          <cell r="AA81">
            <v>21.919039555141001</v>
          </cell>
          <cell r="AB81">
            <v>22.210125186678003</v>
          </cell>
          <cell r="AC81">
            <v>22.451095365655956</v>
          </cell>
          <cell r="AD81">
            <v>22.655056703225991</v>
          </cell>
          <cell r="AE81">
            <v>22.922552334545983</v>
          </cell>
          <cell r="AF81">
            <v>23.052444531383017</v>
          </cell>
          <cell r="AG81">
            <v>23.200891034778017</v>
          </cell>
          <cell r="AH81">
            <v>23.424281283355995</v>
          </cell>
          <cell r="AI81">
            <v>23.649794090868998</v>
          </cell>
          <cell r="AJ81">
            <v>23.877450083631988</v>
          </cell>
          <cell r="AK81">
            <v>24.107270097613021</v>
          </cell>
          <cell r="AL81">
            <v>24.339275178054951</v>
          </cell>
          <cell r="AM81">
            <v>24.573486580693011</v>
          </cell>
          <cell r="AN81">
            <v>24.809925784308987</v>
          </cell>
          <cell r="AO81">
            <v>25.04861448107502</v>
          </cell>
          <cell r="AP81">
            <v>25.289574586421001</v>
          </cell>
          <cell r="AQ81">
            <v>25.532828231764004</v>
          </cell>
        </row>
        <row r="82">
          <cell r="H82">
            <v>5.0732926640000018E-3</v>
          </cell>
          <cell r="I82">
            <v>2.1697375586E-2</v>
          </cell>
          <cell r="J82">
            <v>6.455443700500002E-2</v>
          </cell>
          <cell r="K82">
            <v>0.11961899082100003</v>
          </cell>
          <cell r="L82">
            <v>0.1852773331369999</v>
          </cell>
          <cell r="M82">
            <v>0.24558013226599973</v>
          </cell>
          <cell r="N82">
            <v>0.30802111856300007</v>
          </cell>
          <cell r="O82">
            <v>0.37064079839899966</v>
          </cell>
          <cell r="P82">
            <v>0.43499581638100004</v>
          </cell>
          <cell r="Q82">
            <v>0.49979016530400006</v>
          </cell>
          <cell r="R82">
            <v>0.56634057948700045</v>
          </cell>
          <cell r="S82">
            <v>0.63302123729999993</v>
          </cell>
          <cell r="T82">
            <v>0.70201988788800052</v>
          </cell>
          <cell r="U82">
            <v>0.75350118875700045</v>
          </cell>
          <cell r="V82">
            <v>0.76618849775899978</v>
          </cell>
          <cell r="W82">
            <v>0.77902721929400032</v>
          </cell>
          <cell r="X82">
            <v>0.79157198022599951</v>
          </cell>
          <cell r="Y82">
            <v>0.80397131282600043</v>
          </cell>
          <cell r="Z82">
            <v>0.81531707236700046</v>
          </cell>
          <cell r="AA82">
            <v>0.82602957939800059</v>
          </cell>
          <cell r="AB82">
            <v>0.83592637585600083</v>
          </cell>
          <cell r="AC82">
            <v>0.84473969958200024</v>
          </cell>
          <cell r="AD82">
            <v>0.8525924780390004</v>
          </cell>
          <cell r="AE82">
            <v>0.86055226646799965</v>
          </cell>
          <cell r="AF82">
            <v>0.8664334209229988</v>
          </cell>
          <cell r="AG82">
            <v>0.8719060243679998</v>
          </cell>
          <cell r="AH82">
            <v>0.87756445393699922</v>
          </cell>
          <cell r="AI82">
            <v>0.88325960515199986</v>
          </cell>
          <cell r="AJ82">
            <v>0.88899171659800114</v>
          </cell>
          <cell r="AK82">
            <v>0.89476102765400001</v>
          </cell>
          <cell r="AL82">
            <v>0.9005677799110009</v>
          </cell>
          <cell r="AM82">
            <v>0.90641221620399925</v>
          </cell>
          <cell r="AN82">
            <v>0.91229458129600038</v>
          </cell>
          <cell r="AO82">
            <v>0.9182151214190003</v>
          </cell>
          <cell r="AP82">
            <v>0.92417408431000014</v>
          </cell>
          <cell r="AQ82">
            <v>0.93017171902999907</v>
          </cell>
        </row>
        <row r="83"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</row>
        <row r="84"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</row>
        <row r="85"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</row>
        <row r="86">
          <cell r="H86">
            <v>0.15504598314699991</v>
          </cell>
          <cell r="I86">
            <v>0.66540411582199976</v>
          </cell>
          <cell r="J86">
            <v>1.9936649361989993</v>
          </cell>
          <cell r="K86">
            <v>3.7364058533600017</v>
          </cell>
          <cell r="L86">
            <v>5.8250082456319987</v>
          </cell>
          <cell r="M86">
            <v>7.7192917250109989</v>
          </cell>
          <cell r="N86">
            <v>9.6872412644370005</v>
          </cell>
          <cell r="O86">
            <v>11.632069074320997</v>
          </cell>
          <cell r="P86">
            <v>13.81944235919301</v>
          </cell>
          <cell r="Q86">
            <v>15.91360785366899</v>
          </cell>
          <cell r="R86">
            <v>18.177148736240991</v>
          </cell>
          <cell r="S86">
            <v>20.231838155205018</v>
          </cell>
          <cell r="T86">
            <v>22.616470522617004</v>
          </cell>
          <cell r="U86">
            <v>24.374305868627019</v>
          </cell>
          <cell r="V86">
            <v>24.801373080417999</v>
          </cell>
          <cell r="W86">
            <v>25.319992993832965</v>
          </cell>
          <cell r="X86">
            <v>25.860618093464979</v>
          </cell>
          <cell r="Y86">
            <v>26.453036500458012</v>
          </cell>
          <cell r="Z86">
            <v>26.94771337781301</v>
          </cell>
          <cell r="AA86">
            <v>27.419101321510972</v>
          </cell>
          <cell r="AB86">
            <v>27.839353273168047</v>
          </cell>
          <cell r="AC86">
            <v>28.165615350706013</v>
          </cell>
          <cell r="AD86">
            <v>28.421900805696012</v>
          </cell>
          <cell r="AE86">
            <v>28.794413118844044</v>
          </cell>
          <cell r="AF86">
            <v>28.910479249157998</v>
          </cell>
          <cell r="AG86">
            <v>29.059542700358016</v>
          </cell>
          <cell r="AH86">
            <v>29.345738703694032</v>
          </cell>
          <cell r="AI86">
            <v>29.634651808048982</v>
          </cell>
          <cell r="AJ86">
            <v>29.926493673122014</v>
          </cell>
          <cell r="AK86">
            <v>30.221045234284009</v>
          </cell>
          <cell r="AL86">
            <v>30.518644699732999</v>
          </cell>
          <cell r="AM86">
            <v>30.819165556183005</v>
          </cell>
          <cell r="AN86">
            <v>31.122636569480992</v>
          </cell>
          <cell r="AO86">
            <v>31.429086789138982</v>
          </cell>
          <cell r="AP86">
            <v>31.738545552464025</v>
          </cell>
          <cell r="AQ86">
            <v>32.051042486045006</v>
          </cell>
        </row>
        <row r="87">
          <cell r="H87">
            <v>0.70620933422800081</v>
          </cell>
          <cell r="I87">
            <v>3.0200757526210014</v>
          </cell>
          <cell r="J87">
            <v>8.9853494684460031</v>
          </cell>
          <cell r="K87">
            <v>16.649864933588006</v>
          </cell>
          <cell r="L87">
            <v>25.788890496038988</v>
          </cell>
          <cell r="M87">
            <v>34.18257002595697</v>
          </cell>
          <cell r="N87">
            <v>42.873658261397992</v>
          </cell>
          <cell r="O87">
            <v>51.589853227083047</v>
          </cell>
          <cell r="P87">
            <v>60.547164984529921</v>
          </cell>
          <cell r="Q87">
            <v>69.566051173865006</v>
          </cell>
          <cell r="R87">
            <v>78.82954057489799</v>
          </cell>
          <cell r="S87">
            <v>88.110803237568064</v>
          </cell>
          <cell r="T87">
            <v>97.714945783637887</v>
          </cell>
          <cell r="U87">
            <v>104.88028669125789</v>
          </cell>
          <cell r="V87">
            <v>106.64638034365515</v>
          </cell>
          <cell r="W87">
            <v>108.43348502263811</v>
          </cell>
          <cell r="X87">
            <v>110.17949790499303</v>
          </cell>
          <cell r="Y87">
            <v>111.90563016623987</v>
          </cell>
          <cell r="Z87">
            <v>113.48464161592504</v>
          </cell>
          <cell r="AA87">
            <v>114.97577892265788</v>
          </cell>
          <cell r="AB87">
            <v>116.35310283218095</v>
          </cell>
          <cell r="AC87">
            <v>117.57977721728511</v>
          </cell>
          <cell r="AD87">
            <v>118.67315983065106</v>
          </cell>
          <cell r="AE87">
            <v>119.78109202385808</v>
          </cell>
          <cell r="AF87">
            <v>120.59964933820689</v>
          </cell>
          <cell r="AG87">
            <v>121.36121348965415</v>
          </cell>
          <cell r="AH87">
            <v>122.14886406332315</v>
          </cell>
          <cell r="AI87">
            <v>122.94161037123104</v>
          </cell>
          <cell r="AJ87">
            <v>123.73949548364504</v>
          </cell>
          <cell r="AK87">
            <v>124.54253268637788</v>
          </cell>
          <cell r="AL87">
            <v>125.35076547753992</v>
          </cell>
          <cell r="AM87">
            <v>126.16423757993395</v>
          </cell>
          <cell r="AN87">
            <v>126.98296292840301</v>
          </cell>
          <cell r="AO87">
            <v>127.80698567295094</v>
          </cell>
          <cell r="AP87">
            <v>128.63665020054907</v>
          </cell>
          <cell r="AQ87">
            <v>129.47138111060912</v>
          </cell>
        </row>
        <row r="88">
          <cell r="H88">
            <v>0.70645832279100007</v>
          </cell>
          <cell r="I88">
            <v>3.0211405490879986</v>
          </cell>
          <cell r="J88">
            <v>8.988579460007994</v>
          </cell>
          <cell r="K88">
            <v>16.655735202075011</v>
          </cell>
          <cell r="L88">
            <v>25.798013925527009</v>
          </cell>
          <cell r="M88">
            <v>34.194621802775053</v>
          </cell>
          <cell r="N88">
            <v>42.888774312440006</v>
          </cell>
          <cell r="O88">
            <v>51.608042322756994</v>
          </cell>
          <cell r="P88">
            <v>60.56882228355299</v>
          </cell>
          <cell r="Q88">
            <v>69.590578238972014</v>
          </cell>
          <cell r="R88">
            <v>78.85733358136595</v>
          </cell>
          <cell r="S88">
            <v>88.142168578466993</v>
          </cell>
          <cell r="T88">
            <v>97.749397216028939</v>
          </cell>
          <cell r="U88">
            <v>104.91726454990798</v>
          </cell>
          <cell r="V88">
            <v>106.68398083195002</v>
          </cell>
          <cell r="W88">
            <v>108.47171556996501</v>
          </cell>
          <cell r="X88">
            <v>110.21864408611998</v>
          </cell>
          <cell r="Y88">
            <v>111.94508483842212</v>
          </cell>
          <cell r="Z88">
            <v>113.52495307831101</v>
          </cell>
          <cell r="AA88">
            <v>115.01631609805095</v>
          </cell>
          <cell r="AB88">
            <v>116.39443568505089</v>
          </cell>
          <cell r="AC88">
            <v>117.62154258835186</v>
          </cell>
          <cell r="AD88">
            <v>118.71500057248008</v>
          </cell>
          <cell r="AE88">
            <v>119.82332338918093</v>
          </cell>
          <cell r="AF88">
            <v>120.64216931985798</v>
          </cell>
          <cell r="AG88">
            <v>121.40430203912501</v>
          </cell>
          <cell r="AH88">
            <v>122.19224029767297</v>
          </cell>
          <cell r="AI88">
            <v>122.98495609434116</v>
          </cell>
          <cell r="AJ88">
            <v>123.78312250812294</v>
          </cell>
          <cell r="AK88">
            <v>124.58644283745103</v>
          </cell>
          <cell r="AL88">
            <v>125.39496059583783</v>
          </cell>
          <cell r="AM88">
            <v>126.20871951289602</v>
          </cell>
          <cell r="AN88">
            <v>127.02804353036208</v>
          </cell>
          <cell r="AO88">
            <v>127.85235682780409</v>
          </cell>
          <cell r="AP88">
            <v>128.68200378710512</v>
          </cell>
          <cell r="AQ88">
            <v>129.51702903228392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</row>
        <row r="91">
          <cell r="H91">
            <v>6.8076871228000019E-2</v>
          </cell>
          <cell r="I91">
            <v>0.29216301716599963</v>
          </cell>
          <cell r="J91">
            <v>0.87536981253799961</v>
          </cell>
          <cell r="K91">
            <v>1.6405551968220018</v>
          </cell>
          <cell r="L91">
            <v>2.5576170042279989</v>
          </cell>
          <cell r="M91">
            <v>3.3893536355350014</v>
          </cell>
          <cell r="N91">
            <v>4.2534262049680001</v>
          </cell>
          <cell r="O91">
            <v>5.1073565135509984</v>
          </cell>
          <cell r="P91">
            <v>6.0677699146229926</v>
          </cell>
          <cell r="Q91">
            <v>6.9872818107990016</v>
          </cell>
          <cell r="R91">
            <v>7.981132872064995</v>
          </cell>
          <cell r="S91">
            <v>8.8832993236939988</v>
          </cell>
          <cell r="T91">
            <v>9.9303328038199989</v>
          </cell>
          <cell r="U91">
            <v>10.70216463450701</v>
          </cell>
          <cell r="V91">
            <v>10.889671705388009</v>
          </cell>
          <cell r="W91">
            <v>11.117379098438008</v>
          </cell>
          <cell r="X91">
            <v>11.354763872538999</v>
          </cell>
          <cell r="Y91">
            <v>11.614865089063997</v>
          </cell>
          <cell r="Z91">
            <v>11.832081275714993</v>
          </cell>
          <cell r="AA91">
            <v>12.039040601263</v>
          </cell>
          <cell r="AB91">
            <v>12.223559764251</v>
          </cell>
          <cell r="AC91">
            <v>12.366819327599007</v>
          </cell>
          <cell r="AD91">
            <v>12.479354191911002</v>
          </cell>
          <cell r="AE91">
            <v>12.642929008207004</v>
          </cell>
          <cell r="AF91">
            <v>12.693884517724987</v>
          </cell>
          <cell r="AG91">
            <v>12.759332117262987</v>
          </cell>
          <cell r="AH91">
            <v>12.884972733732996</v>
          </cell>
          <cell r="AI91">
            <v>13.01185052924801</v>
          </cell>
          <cell r="AJ91">
            <v>13.139977685185993</v>
          </cell>
          <cell r="AK91">
            <v>13.269366503252002</v>
          </cell>
          <cell r="AL91">
            <v>13.400029407194001</v>
          </cell>
          <cell r="AM91">
            <v>13.531978944372019</v>
          </cell>
          <cell r="AN91">
            <v>13.665227783101004</v>
          </cell>
          <cell r="AO91">
            <v>13.799788716940014</v>
          </cell>
          <cell r="AP91">
            <v>13.935674666596002</v>
          </cell>
          <cell r="AQ91">
            <v>14.072898680426995</v>
          </cell>
        </row>
        <row r="92">
          <cell r="H92">
            <v>0.25969401780700013</v>
          </cell>
          <cell r="I92">
            <v>1.1145193112010001</v>
          </cell>
          <cell r="J92">
            <v>3.3392883539880027</v>
          </cell>
          <cell r="K92">
            <v>6.2582542691149969</v>
          </cell>
          <cell r="L92">
            <v>9.7565857972470109</v>
          </cell>
          <cell r="M92">
            <v>12.929425903245015</v>
          </cell>
          <cell r="N92">
            <v>16.225618469402988</v>
          </cell>
          <cell r="O92">
            <v>19.483121178528965</v>
          </cell>
          <cell r="P92">
            <v>23.146826781267958</v>
          </cell>
          <cell r="Q92">
            <v>26.654504707543978</v>
          </cell>
          <cell r="R92">
            <v>30.44576553067402</v>
          </cell>
          <cell r="S92">
            <v>33.887275487164985</v>
          </cell>
          <cell r="T92">
            <v>37.881412203267047</v>
          </cell>
          <cell r="U92">
            <v>40.825732430412977</v>
          </cell>
          <cell r="V92">
            <v>41.541018895854002</v>
          </cell>
          <cell r="W92">
            <v>42.409658222552999</v>
          </cell>
          <cell r="X92">
            <v>43.315214024407027</v>
          </cell>
          <cell r="Y92">
            <v>44.307426632175989</v>
          </cell>
          <cell r="Z92">
            <v>45.136044974103044</v>
          </cell>
          <cell r="AA92">
            <v>45.92553629063098</v>
          </cell>
          <cell r="AB92">
            <v>46.629424732493973</v>
          </cell>
          <cell r="AC92">
            <v>47.175919462113086</v>
          </cell>
          <cell r="AD92">
            <v>47.605208154163954</v>
          </cell>
          <cell r="AE92">
            <v>48.229199835819919</v>
          </cell>
          <cell r="AF92">
            <v>48.423580700681995</v>
          </cell>
          <cell r="AG92">
            <v>48.67324478848797</v>
          </cell>
          <cell r="AH92">
            <v>49.152528223045941</v>
          </cell>
          <cell r="AI92">
            <v>49.636531137861986</v>
          </cell>
          <cell r="AJ92">
            <v>50.125300012280967</v>
          </cell>
          <cell r="AK92">
            <v>50.618881777060061</v>
          </cell>
          <cell r="AL92">
            <v>51.11732381522301</v>
          </cell>
          <cell r="AM92">
            <v>51.620673993946056</v>
          </cell>
          <cell r="AN92">
            <v>52.128980643013954</v>
          </cell>
          <cell r="AO92">
            <v>52.642292564881942</v>
          </cell>
          <cell r="AP92">
            <v>53.160659045972025</v>
          </cell>
          <cell r="AQ92">
            <v>53.684129864518987</v>
          </cell>
        </row>
        <row r="93">
          <cell r="H93">
            <v>0.99022633008199989</v>
          </cell>
          <cell r="I93">
            <v>4.1680117364310023</v>
          </cell>
          <cell r="J93">
            <v>12.236950129880009</v>
          </cell>
          <cell r="K93">
            <v>22.402535795722994</v>
          </cell>
          <cell r="L93">
            <v>34.269183161099001</v>
          </cell>
          <cell r="M93">
            <v>44.827859555162995</v>
          </cell>
          <cell r="N93">
            <v>55.523129942114046</v>
          </cell>
          <cell r="O93">
            <v>65.976219369969087</v>
          </cell>
          <cell r="P93">
            <v>76.697041412143989</v>
          </cell>
          <cell r="Q93">
            <v>87.171738251837979</v>
          </cell>
          <cell r="R93">
            <v>97.861901804035924</v>
          </cell>
          <cell r="S93">
            <v>108.18360798979205</v>
          </cell>
          <cell r="T93">
            <v>118.97483158597817</v>
          </cell>
          <cell r="U93">
            <v>126.60713318379588</v>
          </cell>
          <cell r="V93">
            <v>127.62049289061498</v>
          </cell>
          <cell r="W93">
            <v>128.77195540223607</v>
          </cell>
          <cell r="X93">
            <v>129.937625339189</v>
          </cell>
          <cell r="Y93">
            <v>131.16607302023414</v>
          </cell>
          <cell r="Z93">
            <v>132.20564710046926</v>
          </cell>
          <cell r="AA93">
            <v>133.183961999953</v>
          </cell>
          <cell r="AB93">
            <v>134.05666607598801</v>
          </cell>
          <cell r="AC93">
            <v>134.75614468174697</v>
          </cell>
          <cell r="AD93">
            <v>135.32390154568407</v>
          </cell>
          <cell r="AE93">
            <v>136.06077511769101</v>
          </cell>
          <cell r="AF93">
            <v>136.36789249600807</v>
          </cell>
          <cell r="AG93">
            <v>136.71126910341505</v>
          </cell>
          <cell r="AH93">
            <v>137.25588891768098</v>
          </cell>
          <cell r="AI93">
            <v>137.80610760743212</v>
          </cell>
          <cell r="AJ93">
            <v>138.36197938102893</v>
          </cell>
          <cell r="AK93">
            <v>138.92355892994308</v>
          </cell>
          <cell r="AL93">
            <v>139.49090143421802</v>
          </cell>
          <cell r="AM93">
            <v>140.06406256659602</v>
          </cell>
          <cell r="AN93">
            <v>140.64309849380206</v>
          </cell>
          <cell r="AO93">
            <v>141.22806588069918</v>
          </cell>
          <cell r="AP93">
            <v>141.81902190240709</v>
          </cell>
          <cell r="AQ93">
            <v>142.41602423200203</v>
          </cell>
        </row>
        <row r="94">
          <cell r="H94">
            <v>0.24171377542500005</v>
          </cell>
          <cell r="I94">
            <v>1.0250536160470003</v>
          </cell>
          <cell r="J94">
            <v>3.035260751384</v>
          </cell>
          <cell r="K94">
            <v>5.6149130571330037</v>
          </cell>
          <cell r="L94">
            <v>8.657728164543002</v>
          </cell>
          <cell r="M94">
            <v>11.377657481890992</v>
          </cell>
          <cell r="N94">
            <v>14.160006241839973</v>
          </cell>
          <cell r="O94">
            <v>16.882837753545992</v>
          </cell>
          <cell r="P94">
            <v>19.822864282175992</v>
          </cell>
          <cell r="Q94">
            <v>22.645331376471006</v>
          </cell>
          <cell r="R94">
            <v>25.617293912289036</v>
          </cell>
          <cell r="S94">
            <v>28.367843012507993</v>
          </cell>
          <cell r="T94">
            <v>31.425831473847975</v>
          </cell>
          <cell r="U94">
            <v>33.61934303372999</v>
          </cell>
          <cell r="V94">
            <v>34.007898410614011</v>
          </cell>
          <cell r="W94">
            <v>34.485264825454983</v>
          </cell>
          <cell r="X94">
            <v>34.982243474384013</v>
          </cell>
          <cell r="Y94">
            <v>35.527244027247974</v>
          </cell>
          <cell r="Z94">
            <v>35.976167186517984</v>
          </cell>
          <cell r="AA94">
            <v>36.401772255244019</v>
          </cell>
          <cell r="AB94">
            <v>36.778224703784979</v>
          </cell>
          <cell r="AC94">
            <v>37.06582213768899</v>
          </cell>
          <cell r="AD94">
            <v>37.288292532729024</v>
          </cell>
          <cell r="AE94">
            <v>37.62130465166198</v>
          </cell>
          <cell r="AF94">
            <v>37.714782330664946</v>
          </cell>
          <cell r="AG94">
            <v>37.84115889620702</v>
          </cell>
          <cell r="AH94">
            <v>38.097449108743987</v>
          </cell>
          <cell r="AI94">
            <v>38.355020932252032</v>
          </cell>
          <cell r="AJ94">
            <v>38.613876953942039</v>
          </cell>
          <cell r="AK94">
            <v>38.874019706444976</v>
          </cell>
          <cell r="AL94">
            <v>39.135451671946001</v>
          </cell>
          <cell r="AM94">
            <v>39.398175280709005</v>
          </cell>
          <cell r="AN94">
            <v>39.66219291547295</v>
          </cell>
          <cell r="AO94">
            <v>39.927506888321986</v>
          </cell>
          <cell r="AP94">
            <v>40.194119464685038</v>
          </cell>
          <cell r="AQ94">
            <v>40.462032851267992</v>
          </cell>
        </row>
        <row r="95">
          <cell r="H95">
            <v>7.1330015112999967E-2</v>
          </cell>
          <cell r="I95">
            <v>0.30249450812299994</v>
          </cell>
          <cell r="J95">
            <v>0.89570895974899989</v>
          </cell>
          <cell r="K95">
            <v>1.6569673396319997</v>
          </cell>
          <cell r="L95">
            <v>2.5549055989809997</v>
          </cell>
          <cell r="M95">
            <v>3.3575598867489989</v>
          </cell>
          <cell r="N95">
            <v>4.1786342249249993</v>
          </cell>
          <cell r="O95">
            <v>4.9821449545320045</v>
          </cell>
          <cell r="P95">
            <v>5.8497501851419988</v>
          </cell>
          <cell r="Q95">
            <v>6.6826634895779957</v>
          </cell>
          <cell r="R95">
            <v>7.5596930727409957</v>
          </cell>
          <cell r="S95">
            <v>8.3713832946050051</v>
          </cell>
          <cell r="T95">
            <v>9.2737992283579906</v>
          </cell>
          <cell r="U95">
            <v>9.9211070258059948</v>
          </cell>
          <cell r="V95">
            <v>10.035770168420994</v>
          </cell>
          <cell r="W95">
            <v>10.176641549513995</v>
          </cell>
          <cell r="X95">
            <v>10.323300524677</v>
          </cell>
          <cell r="Y95">
            <v>10.484130816526006</v>
          </cell>
          <cell r="Z95">
            <v>10.616608561236015</v>
          </cell>
          <cell r="AA95">
            <v>10.742205109817997</v>
          </cell>
          <cell r="AB95">
            <v>10.853296663206995</v>
          </cell>
          <cell r="AC95">
            <v>10.93816699824901</v>
          </cell>
          <cell r="AD95">
            <v>11.003818268670981</v>
          </cell>
          <cell r="AE95">
            <v>11.102090530911989</v>
          </cell>
          <cell r="AF95">
            <v>11.129675901672011</v>
          </cell>
          <cell r="AG95">
            <v>11.166969772023998</v>
          </cell>
          <cell r="AH95">
            <v>11.242601311212008</v>
          </cell>
          <cell r="AI95">
            <v>11.318611054106983</v>
          </cell>
          <cell r="AJ95">
            <v>11.394999764957996</v>
          </cell>
          <cell r="AK95">
            <v>11.471768192534007</v>
          </cell>
          <cell r="AL95">
            <v>11.548917068089011</v>
          </cell>
          <cell r="AM95">
            <v>11.626447109469998</v>
          </cell>
          <cell r="AN95">
            <v>11.704359017726999</v>
          </cell>
          <cell r="AO95">
            <v>11.782653478568992</v>
          </cell>
          <cell r="AP95">
            <v>11.861331158451005</v>
          </cell>
          <cell r="AQ95">
            <v>11.940392709983993</v>
          </cell>
        </row>
        <row r="96">
          <cell r="H96">
            <v>0.16072943917399987</v>
          </cell>
          <cell r="I96">
            <v>0.67562242889299995</v>
          </cell>
          <cell r="J96">
            <v>1.9785865715320003</v>
          </cell>
          <cell r="K96">
            <v>3.6104219329329976</v>
          </cell>
          <cell r="L96">
            <v>5.5071340486900091</v>
          </cell>
          <cell r="M96">
            <v>7.1881913546160003</v>
          </cell>
          <cell r="N96">
            <v>8.8810273997160003</v>
          </cell>
          <cell r="O96">
            <v>10.528207287840994</v>
          </cell>
          <cell r="P96">
            <v>12.18490007947201</v>
          </cell>
          <cell r="Q96">
            <v>13.802869645764984</v>
          </cell>
          <cell r="R96">
            <v>15.429139375145011</v>
          </cell>
          <cell r="S96">
            <v>17.006955993002016</v>
          </cell>
          <cell r="T96">
            <v>18.615492162051005</v>
          </cell>
          <cell r="U96">
            <v>19.722497640929998</v>
          </cell>
          <cell r="V96">
            <v>19.797586579776997</v>
          </cell>
          <cell r="W96">
            <v>19.880007203825972</v>
          </cell>
          <cell r="X96">
            <v>19.956361838597005</v>
          </cell>
          <cell r="Y96">
            <v>20.03164765851799</v>
          </cell>
          <cell r="Z96">
            <v>20.079396103554021</v>
          </cell>
          <cell r="AA96">
            <v>20.113145371072015</v>
          </cell>
          <cell r="AB96">
            <v>20.128391522762957</v>
          </cell>
          <cell r="AC96">
            <v>20.11837041499799</v>
          </cell>
          <cell r="AD96">
            <v>20.087631441312965</v>
          </cell>
          <cell r="AE96">
            <v>20.066934873697992</v>
          </cell>
          <cell r="AF96">
            <v>19.995661207984011</v>
          </cell>
          <cell r="AG96">
            <v>19.921323390450013</v>
          </cell>
          <cell r="AH96">
            <v>19.860321925781989</v>
          </cell>
          <cell r="AI96">
            <v>19.798864193976009</v>
          </cell>
          <cell r="AJ96">
            <v>19.736948537316984</v>
          </cell>
          <cell r="AK96">
            <v>19.674573310836987</v>
          </cell>
          <cell r="AL96">
            <v>19.611736872163998</v>
          </cell>
          <cell r="AM96">
            <v>19.548437596629977</v>
          </cell>
          <cell r="AN96">
            <v>19.48467385429197</v>
          </cell>
          <cell r="AO96">
            <v>19.420444032325989</v>
          </cell>
          <cell r="AP96">
            <v>19.355746521530005</v>
          </cell>
          <cell r="AQ96">
            <v>19.29057972265101</v>
          </cell>
        </row>
        <row r="97">
          <cell r="H97">
            <v>2.5458409045000008E-2</v>
          </cell>
          <cell r="I97">
            <v>0.10701504092099988</v>
          </cell>
          <cell r="J97">
            <v>0.31339837567899992</v>
          </cell>
          <cell r="K97">
            <v>0.57187306549799954</v>
          </cell>
          <cell r="L97">
            <v>0.87230292981299973</v>
          </cell>
          <cell r="M97">
            <v>1.1385741336789992</v>
          </cell>
          <cell r="N97">
            <v>1.4067110317230012</v>
          </cell>
          <cell r="O97">
            <v>1.6676162202810008</v>
          </cell>
          <cell r="P97">
            <v>1.9300282041689991</v>
          </cell>
          <cell r="Q97">
            <v>2.1863066212699991</v>
          </cell>
          <cell r="R97">
            <v>2.4438997423159998</v>
          </cell>
          <cell r="S97">
            <v>2.6938181293480019</v>
          </cell>
          <cell r="T97">
            <v>2.9486023427220007</v>
          </cell>
          <cell r="U97">
            <v>3.1239465612169997</v>
          </cell>
          <cell r="V97">
            <v>3.1358402798240026</v>
          </cell>
          <cell r="W97">
            <v>3.148895301835998</v>
          </cell>
          <cell r="X97">
            <v>3.1609895001399999</v>
          </cell>
          <cell r="Y97">
            <v>3.1729144032450005</v>
          </cell>
          <cell r="Z97">
            <v>3.1804775220869979</v>
          </cell>
          <cell r="AA97">
            <v>3.1858232393950034</v>
          </cell>
          <cell r="AB97">
            <v>3.1882381548100009</v>
          </cell>
          <cell r="AC97">
            <v>3.186650860968006</v>
          </cell>
          <cell r="AD97">
            <v>3.1817819586279987</v>
          </cell>
          <cell r="AE97">
            <v>3.1785037241619993</v>
          </cell>
          <cell r="AF97">
            <v>3.1672143260729979</v>
          </cell>
          <cell r="AG97">
            <v>3.1554395823119985</v>
          </cell>
          <cell r="AH97">
            <v>3.1457772505489978</v>
          </cell>
          <cell r="AI97">
            <v>3.1360426484420056</v>
          </cell>
          <cell r="AJ97">
            <v>3.1262355126849974</v>
          </cell>
          <cell r="AK97">
            <v>3.1163555836749999</v>
          </cell>
          <cell r="AL97">
            <v>3.1064026017709998</v>
          </cell>
          <cell r="AM97">
            <v>3.0963763079350008</v>
          </cell>
          <cell r="AN97">
            <v>3.0862764448619995</v>
          </cell>
          <cell r="AO97">
            <v>3.0761027567449966</v>
          </cell>
          <cell r="AP97">
            <v>3.0658549891989972</v>
          </cell>
          <cell r="AQ97">
            <v>3.0555328896019982</v>
          </cell>
        </row>
      </sheetData>
      <sheetData sheetId="2"/>
      <sheetData sheetId="3"/>
      <sheetData sheetId="4"/>
      <sheetData sheetId="5">
        <row r="2">
          <cell r="A2" t="str">
            <v>NuevaCharrua500</v>
          </cell>
          <cell r="B2">
            <v>8</v>
          </cell>
          <cell r="C2" t="str">
            <v>Región del Biobío</v>
          </cell>
        </row>
        <row r="3">
          <cell r="A3" t="str">
            <v>Cumbre500</v>
          </cell>
          <cell r="B3">
            <v>3</v>
          </cell>
          <cell r="C3" t="str">
            <v>Región de Atacama</v>
          </cell>
        </row>
        <row r="4">
          <cell r="A4" t="str">
            <v>Pichirropulli500</v>
          </cell>
          <cell r="B4">
            <v>14</v>
          </cell>
          <cell r="C4" t="str">
            <v>Región de Los Ríos</v>
          </cell>
        </row>
        <row r="5">
          <cell r="A5" t="str">
            <v>Polpaico500</v>
          </cell>
          <cell r="B5">
            <v>13</v>
          </cell>
          <cell r="C5" t="str">
            <v>Región Metropolitana</v>
          </cell>
        </row>
        <row r="6">
          <cell r="A6" t="str">
            <v>NuevaAncud500</v>
          </cell>
          <cell r="B6">
            <v>10</v>
          </cell>
          <cell r="C6" t="str">
            <v>Región de Los Lagos</v>
          </cell>
        </row>
        <row r="7">
          <cell r="A7" t="str">
            <v>AltoJahuel500</v>
          </cell>
          <cell r="B7">
            <v>13</v>
          </cell>
          <cell r="C7" t="str">
            <v>Región Metropolitana</v>
          </cell>
        </row>
        <row r="8">
          <cell r="A8" t="str">
            <v>NuevaCardones500</v>
          </cell>
          <cell r="B8">
            <v>3</v>
          </cell>
          <cell r="C8" t="str">
            <v>Región de Atacama</v>
          </cell>
        </row>
        <row r="9">
          <cell r="A9" t="str">
            <v>Ancoa500</v>
          </cell>
          <cell r="B9">
            <v>7</v>
          </cell>
          <cell r="C9" t="str">
            <v>Región del Maule</v>
          </cell>
        </row>
        <row r="10">
          <cell r="A10" t="str">
            <v>RioMalleco500</v>
          </cell>
          <cell r="B10">
            <v>9</v>
          </cell>
          <cell r="C10" t="str">
            <v>Región de La Araucanía</v>
          </cell>
        </row>
        <row r="11">
          <cell r="A11" t="str">
            <v>NuevaPandeAzucar500</v>
          </cell>
          <cell r="B11">
            <v>4</v>
          </cell>
          <cell r="C11" t="str">
            <v>Región de Coquimbo</v>
          </cell>
        </row>
        <row r="12">
          <cell r="A12" t="str">
            <v>NuevaMaitencillo500</v>
          </cell>
          <cell r="B12">
            <v>3</v>
          </cell>
          <cell r="C12" t="str">
            <v>Región de Atacama</v>
          </cell>
        </row>
        <row r="13">
          <cell r="A13" t="str">
            <v>NuevaPuertoMontt500</v>
          </cell>
          <cell r="B13">
            <v>10</v>
          </cell>
          <cell r="C13" t="str">
            <v>Región de Los Lagos</v>
          </cell>
        </row>
        <row r="14">
          <cell r="A14" t="str">
            <v>Parinas500</v>
          </cell>
          <cell r="B14">
            <v>2</v>
          </cell>
          <cell r="C14" t="str">
            <v>Región de Antofagasta</v>
          </cell>
        </row>
        <row r="15">
          <cell r="A15" t="str">
            <v>NuevaZaldivar220</v>
          </cell>
          <cell r="B15">
            <v>2</v>
          </cell>
          <cell r="C15" t="str">
            <v>Región de Antofagasta</v>
          </cell>
        </row>
        <row r="16">
          <cell r="A16" t="str">
            <v>Kimal500</v>
          </cell>
          <cell r="B16">
            <v>2</v>
          </cell>
          <cell r="C16" t="str">
            <v>Región de Antofagasta</v>
          </cell>
        </row>
        <row r="17">
          <cell r="A17" t="str">
            <v>LosChangos500</v>
          </cell>
          <cell r="B17">
            <v>2</v>
          </cell>
          <cell r="C17" t="str">
            <v>Región de Antofagasta</v>
          </cell>
        </row>
        <row r="18">
          <cell r="A18" t="str">
            <v>Lagunas220</v>
          </cell>
          <cell r="B18">
            <v>1</v>
          </cell>
          <cell r="C18" t="str">
            <v>Región de Tarapacá</v>
          </cell>
        </row>
        <row r="19">
          <cell r="A19" t="str">
            <v>Kimal220</v>
          </cell>
          <cell r="B19">
            <v>2</v>
          </cell>
          <cell r="C19" t="str">
            <v>Región de Antofagasta</v>
          </cell>
        </row>
        <row r="20">
          <cell r="A20" t="str">
            <v>LosChangos220</v>
          </cell>
          <cell r="B20">
            <v>2</v>
          </cell>
          <cell r="C20" t="str">
            <v>Región de Antofagasta</v>
          </cell>
        </row>
        <row r="21">
          <cell r="A21" t="str">
            <v>Parinas220</v>
          </cell>
          <cell r="B21">
            <v>2</v>
          </cell>
          <cell r="C21" t="str">
            <v>Región de Antofagasta</v>
          </cell>
        </row>
        <row r="22">
          <cell r="A22" t="str">
            <v>NuevaZaldivar500</v>
          </cell>
          <cell r="B22">
            <v>2</v>
          </cell>
          <cell r="C22" t="str">
            <v>Región de Antofagasta</v>
          </cell>
        </row>
        <row r="23">
          <cell r="A23" t="str">
            <v>NuevaPozoAlmonte220</v>
          </cell>
          <cell r="B23">
            <v>1</v>
          </cell>
          <cell r="C23" t="str">
            <v>Región de Tarapacá</v>
          </cell>
        </row>
        <row r="24">
          <cell r="A24" t="str">
            <v>Parinacota220</v>
          </cell>
          <cell r="B24">
            <v>15</v>
          </cell>
          <cell r="C24" t="str">
            <v>Región de Arica y Parinacota</v>
          </cell>
        </row>
        <row r="25">
          <cell r="A25" t="str">
            <v>Quillota500</v>
          </cell>
          <cell r="B25">
            <v>5</v>
          </cell>
          <cell r="C25" t="str">
            <v>Región de Valparaíso</v>
          </cell>
        </row>
        <row r="26">
          <cell r="A26" t="str">
            <v>Candelaria500</v>
          </cell>
          <cell r="B26">
            <v>6</v>
          </cell>
          <cell r="C26" t="str">
            <v>Región de O’Higgins</v>
          </cell>
        </row>
        <row r="27">
          <cell r="A27" t="str">
            <v>Rapel500</v>
          </cell>
          <cell r="B27">
            <v>6</v>
          </cell>
          <cell r="C27" t="str">
            <v>Región de O’Higgins</v>
          </cell>
        </row>
        <row r="28">
          <cell r="A28" t="str">
            <v>Concepcion500</v>
          </cell>
          <cell r="B28">
            <v>8</v>
          </cell>
          <cell r="C28" t="str">
            <v>Región del Biobío</v>
          </cell>
        </row>
        <row r="29">
          <cell r="A29" t="str">
            <v>Mulchen500</v>
          </cell>
          <cell r="B29">
            <v>8</v>
          </cell>
          <cell r="C29" t="str">
            <v>Región del Biobío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FP"/>
      <sheetName val="TE4"/>
      <sheetName val="TE6"/>
      <sheetName val="regionescomunas"/>
    </sheetNames>
    <sheetDataSet>
      <sheetData sheetId="0"/>
      <sheetData sheetId="1"/>
      <sheetData sheetId="2"/>
      <sheetData sheetId="3">
        <row r="4">
          <cell r="B4" t="str">
            <v>Región de Tarapacá</v>
          </cell>
          <cell r="C4">
            <v>0.06</v>
          </cell>
          <cell r="D4">
            <v>0.63</v>
          </cell>
          <cell r="E4">
            <v>0.69</v>
          </cell>
          <cell r="F4">
            <v>5.8479532163742678E-3</v>
          </cell>
          <cell r="G4">
            <v>721.14115575492679</v>
          </cell>
          <cell r="H4">
            <v>0.72114115575492677</v>
          </cell>
        </row>
        <row r="5">
          <cell r="B5" t="str">
            <v>Región de Antofagasta</v>
          </cell>
          <cell r="C5">
            <v>0.98</v>
          </cell>
          <cell r="D5">
            <v>1.1100000000000001</v>
          </cell>
          <cell r="E5">
            <v>2.09</v>
          </cell>
          <cell r="F5">
            <v>1.7713365539452495E-2</v>
          </cell>
          <cell r="G5">
            <v>2184.3261094605755</v>
          </cell>
          <cell r="H5">
            <v>2.1843261094605753</v>
          </cell>
        </row>
        <row r="6">
          <cell r="B6" t="str">
            <v>Región de Atacama</v>
          </cell>
          <cell r="C6">
            <v>0.71</v>
          </cell>
          <cell r="D6">
            <v>0.88</v>
          </cell>
          <cell r="E6">
            <v>1.5899999999999999</v>
          </cell>
          <cell r="F6">
            <v>1.347571828121027E-2</v>
          </cell>
          <cell r="G6">
            <v>1661.760054565701</v>
          </cell>
          <cell r="H6">
            <v>1.661760054565701</v>
          </cell>
        </row>
        <row r="7">
          <cell r="B7" t="str">
            <v>Región de Coquimbo</v>
          </cell>
          <cell r="C7">
            <v>0.24</v>
          </cell>
          <cell r="D7">
            <v>1.43</v>
          </cell>
          <cell r="E7">
            <v>1.67</v>
          </cell>
          <cell r="F7">
            <v>1.4153741842529027E-2</v>
          </cell>
          <cell r="G7">
            <v>1745.3706233488811</v>
          </cell>
          <cell r="H7">
            <v>1.745370623348881</v>
          </cell>
        </row>
        <row r="8">
          <cell r="B8" t="str">
            <v>Región de Valparaíso</v>
          </cell>
          <cell r="C8">
            <v>4.53</v>
          </cell>
          <cell r="D8">
            <v>3.24</v>
          </cell>
          <cell r="E8">
            <v>7.7700000000000005</v>
          </cell>
          <cell r="F8">
            <v>6.5853038393084165E-2</v>
          </cell>
          <cell r="G8">
            <v>8120.6764930663521</v>
          </cell>
          <cell r="H8">
            <v>8.1206764930663518</v>
          </cell>
        </row>
        <row r="9">
          <cell r="B9" t="str">
            <v>Región de O’Higgins</v>
          </cell>
          <cell r="C9">
            <v>0.93</v>
          </cell>
          <cell r="D9">
            <v>1.46</v>
          </cell>
          <cell r="E9">
            <v>2.39</v>
          </cell>
          <cell r="F9">
            <v>2.025595389439783E-2</v>
          </cell>
          <cell r="G9">
            <v>2497.8657423975005</v>
          </cell>
          <cell r="H9">
            <v>2.4978657423975004</v>
          </cell>
        </row>
        <row r="10">
          <cell r="B10" t="str">
            <v>Región del Maule</v>
          </cell>
          <cell r="C10">
            <v>0.42</v>
          </cell>
          <cell r="D10">
            <v>3.05</v>
          </cell>
          <cell r="E10">
            <v>3.4699999999999998</v>
          </cell>
          <cell r="F10">
            <v>2.9409271972201029E-2</v>
          </cell>
          <cell r="G10">
            <v>3626.6084209704291</v>
          </cell>
          <cell r="H10">
            <v>3.6266084209704292</v>
          </cell>
        </row>
        <row r="11">
          <cell r="B11" t="str">
            <v>Región del Biobío</v>
          </cell>
          <cell r="C11">
            <v>3.87</v>
          </cell>
          <cell r="D11">
            <v>2.42</v>
          </cell>
          <cell r="E11">
            <v>6.29</v>
          </cell>
          <cell r="F11">
            <v>5.3309602508687173E-2</v>
          </cell>
          <cell r="G11">
            <v>6573.880970577522</v>
          </cell>
          <cell r="H11">
            <v>6.5738809705775223</v>
          </cell>
        </row>
        <row r="12">
          <cell r="B12" t="str">
            <v>Región de la Araucanía</v>
          </cell>
          <cell r="C12">
            <v>0.87</v>
          </cell>
          <cell r="D12">
            <v>1.08</v>
          </cell>
          <cell r="E12">
            <v>1.9500000000000002</v>
          </cell>
          <cell r="F12">
            <v>1.6526824307144673E-2</v>
          </cell>
          <cell r="G12">
            <v>2038.007614090011</v>
          </cell>
          <cell r="H12">
            <v>2.0380076140900112</v>
          </cell>
        </row>
        <row r="13">
          <cell r="B13" t="str">
            <v>Región de los Lagos</v>
          </cell>
          <cell r="C13">
            <v>0.73</v>
          </cell>
          <cell r="D13">
            <v>1.61</v>
          </cell>
          <cell r="E13">
            <v>2.34</v>
          </cell>
          <cell r="F13">
            <v>1.9832189168573607E-2</v>
          </cell>
          <cell r="G13">
            <v>2445.6091369080127</v>
          </cell>
          <cell r="H13">
            <v>2.4456091369080126</v>
          </cell>
        </row>
        <row r="14">
          <cell r="B14" t="str">
            <v>Región de Aysén del General Carlos Ibáñez del Campo</v>
          </cell>
          <cell r="C14">
            <v>0.48</v>
          </cell>
          <cell r="D14">
            <v>0.34</v>
          </cell>
          <cell r="E14">
            <v>0.82000000000000006</v>
          </cell>
          <cell r="F14">
            <v>6.9497415035172476E-3</v>
          </cell>
          <cell r="G14">
            <v>857.00833002759441</v>
          </cell>
          <cell r="H14">
            <v>0.85700833002759436</v>
          </cell>
        </row>
        <row r="15">
          <cell r="B15" t="str">
            <v>Región de Magallanes y de la Antártica Chilena</v>
          </cell>
          <cell r="C15">
            <v>0.1</v>
          </cell>
          <cell r="D15">
            <v>0.25</v>
          </cell>
          <cell r="E15">
            <v>0.35</v>
          </cell>
          <cell r="F15">
            <v>2.9663530807695565E-3</v>
          </cell>
          <cell r="G15">
            <v>365.79623842641217</v>
          </cell>
          <cell r="H15">
            <v>0.36579623842641218</v>
          </cell>
        </row>
        <row r="16">
          <cell r="B16" t="str">
            <v>Región Metropolitana</v>
          </cell>
          <cell r="C16">
            <v>43.75</v>
          </cell>
          <cell r="D16">
            <v>40.700000000000003</v>
          </cell>
          <cell r="E16">
            <v>84.45</v>
          </cell>
          <cell r="F16">
            <v>0.71573862191711157</v>
          </cell>
          <cell r="G16">
            <v>88261.406671744306</v>
          </cell>
          <cell r="H16">
            <v>88.261406671744311</v>
          </cell>
        </row>
        <row r="17">
          <cell r="B17" t="str">
            <v>Región de Los Ríos</v>
          </cell>
          <cell r="C17">
            <v>0.14000000000000001</v>
          </cell>
          <cell r="D17">
            <v>0.42</v>
          </cell>
          <cell r="E17">
            <v>0.56000000000000005</v>
          </cell>
          <cell r="F17">
            <v>4.7461649292312906E-3</v>
          </cell>
          <cell r="G17">
            <v>585.2739814822595</v>
          </cell>
          <cell r="H17">
            <v>0.58527398148225951</v>
          </cell>
        </row>
        <row r="18">
          <cell r="B18" t="str">
            <v>Región de Arica y Parinacota</v>
          </cell>
          <cell r="C18">
            <v>0</v>
          </cell>
          <cell r="D18">
            <v>0.39</v>
          </cell>
          <cell r="E18">
            <v>0.39</v>
          </cell>
          <cell r="F18">
            <v>3.3053648614289346E-3</v>
          </cell>
          <cell r="G18">
            <v>407.60152281800219</v>
          </cell>
          <cell r="H18">
            <v>0.40760152281800222</v>
          </cell>
        </row>
        <row r="19">
          <cell r="B19" t="str">
            <v>Región de Ñuble</v>
          </cell>
          <cell r="C19">
            <v>0.59</v>
          </cell>
          <cell r="D19">
            <v>0.57999999999999996</v>
          </cell>
          <cell r="E19">
            <v>1.17</v>
          </cell>
          <cell r="F19">
            <v>9.9160945842868033E-3</v>
          </cell>
          <cell r="G19">
            <v>1222.8045684540064</v>
          </cell>
          <cell r="H19">
            <v>1.2228045684540063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EFE7C-1F39-483E-8451-59EB59AB48E7}">
  <sheetPr codeName="Hoja1"/>
  <dimension ref="A1:AL149"/>
  <sheetViews>
    <sheetView topLeftCell="A70" zoomScale="90" zoomScaleNormal="90" workbookViewId="0">
      <selection activeCell="X148" sqref="X148"/>
    </sheetView>
  </sheetViews>
  <sheetFormatPr baseColWidth="10" defaultRowHeight="15" x14ac:dyDescent="0.25"/>
  <cols>
    <col min="1" max="1" width="26.42578125" bestFit="1" customWidth="1"/>
    <col min="2" max="2" width="26.42578125" customWidth="1"/>
    <col min="3" max="38" width="8.5703125" customWidth="1"/>
  </cols>
  <sheetData>
    <row r="1" spans="1:38" x14ac:dyDescent="0.25">
      <c r="A1" t="s">
        <v>50</v>
      </c>
    </row>
    <row r="2" spans="1:38" x14ac:dyDescent="0.25">
      <c r="A2" t="s">
        <v>51</v>
      </c>
    </row>
    <row r="3" spans="1:38" x14ac:dyDescent="0.25">
      <c r="A3" t="s">
        <v>52</v>
      </c>
      <c r="C3">
        <v>2025</v>
      </c>
      <c r="D3">
        <v>2026</v>
      </c>
      <c r="E3">
        <v>2027</v>
      </c>
      <c r="F3">
        <v>2028</v>
      </c>
      <c r="G3">
        <v>2029</v>
      </c>
      <c r="H3">
        <v>2030</v>
      </c>
      <c r="I3">
        <v>2031</v>
      </c>
      <c r="J3">
        <v>2032</v>
      </c>
      <c r="K3">
        <v>2033</v>
      </c>
      <c r="L3">
        <v>2034</v>
      </c>
      <c r="M3">
        <v>2035</v>
      </c>
      <c r="N3">
        <v>2036</v>
      </c>
      <c r="O3">
        <v>2037</v>
      </c>
      <c r="P3">
        <v>2038</v>
      </c>
      <c r="Q3">
        <v>2039</v>
      </c>
      <c r="R3">
        <v>2040</v>
      </c>
      <c r="S3">
        <v>2041</v>
      </c>
      <c r="T3">
        <v>2042</v>
      </c>
      <c r="U3">
        <v>2043</v>
      </c>
      <c r="V3">
        <v>2044</v>
      </c>
      <c r="W3">
        <v>2045</v>
      </c>
      <c r="X3">
        <v>2046</v>
      </c>
      <c r="Y3">
        <v>2047</v>
      </c>
      <c r="Z3">
        <v>2048</v>
      </c>
      <c r="AA3">
        <v>2049</v>
      </c>
      <c r="AB3">
        <v>2050</v>
      </c>
      <c r="AC3">
        <v>2051</v>
      </c>
      <c r="AD3">
        <v>2052</v>
      </c>
      <c r="AE3">
        <v>2053</v>
      </c>
      <c r="AF3">
        <v>2054</v>
      </c>
      <c r="AG3">
        <v>2055</v>
      </c>
      <c r="AH3">
        <v>2056</v>
      </c>
      <c r="AI3">
        <v>2057</v>
      </c>
      <c r="AJ3">
        <v>2058</v>
      </c>
      <c r="AK3">
        <v>2059</v>
      </c>
      <c r="AL3">
        <v>2060</v>
      </c>
    </row>
    <row r="4" spans="1:38" x14ac:dyDescent="0.25">
      <c r="A4" t="s">
        <v>53</v>
      </c>
      <c r="B4" t="str">
        <f>+VLOOKUP(A4,'[4]Diccionario regiones'!$A$2:$C$29,3,FALSE)</f>
        <v>Región del Biobío</v>
      </c>
      <c r="C4" s="55">
        <f>+'[4]Resumen - Carbono neutralidad'!H4</f>
        <v>0.54344824895999877</v>
      </c>
      <c r="D4" s="55">
        <f>+'[4]Resumen - Carbono neutralidad'!I4</f>
        <v>0.70631542336800024</v>
      </c>
      <c r="E4" s="55">
        <f>+'[4]Resumen - Carbono neutralidad'!J4</f>
        <v>0.91674696919200227</v>
      </c>
      <c r="F4" s="55">
        <f>+'[4]Resumen - Carbono neutralidad'!K4</f>
        <v>1.1905674062160012</v>
      </c>
      <c r="G4" s="55">
        <f>+'[4]Resumen - Carbono neutralidad'!L4</f>
        <v>1.5433577649840031</v>
      </c>
      <c r="H4" s="55">
        <f>+'[4]Resumen - Carbono neutralidad'!M4</f>
        <v>1.9956033723360014</v>
      </c>
      <c r="I4" s="55">
        <f>+'[4]Resumen - Carbono neutralidad'!N4</f>
        <v>2.5791678101280047</v>
      </c>
      <c r="J4" s="55">
        <f>+'[4]Resumen - Carbono neutralidad'!O4</f>
        <v>3.3287874288480035</v>
      </c>
      <c r="K4" s="55">
        <f>+'[4]Resumen - Carbono neutralidad'!P4</f>
        <v>4.3112410512239894</v>
      </c>
      <c r="L4" s="55">
        <f>+'[4]Resumen - Carbono neutralidad'!Q4</f>
        <v>5.5644830569200101</v>
      </c>
      <c r="M4" s="55">
        <f>+'[4]Resumen - Carbono neutralidad'!R4</f>
        <v>7.1892377421600022</v>
      </c>
      <c r="N4" s="55">
        <f>+'[4]Resumen - Carbono neutralidad'!S4</f>
        <v>9.2495194270079768</v>
      </c>
      <c r="O4" s="55">
        <f>+'[4]Resumen - Carbono neutralidad'!T4</f>
        <v>11.934806868312048</v>
      </c>
      <c r="P4" s="55">
        <f>+'[4]Resumen - Carbono neutralidad'!U4</f>
        <v>15.372346831152056</v>
      </c>
      <c r="Q4" s="55">
        <f>+'[4]Resumen - Carbono neutralidad'!V4</f>
        <v>19.767388337855969</v>
      </c>
      <c r="R4" s="55">
        <f>+'[4]Resumen - Carbono neutralidad'!W4</f>
        <v>23.769578263008018</v>
      </c>
      <c r="S4" s="55">
        <f>+'[4]Resumen - Carbono neutralidad'!X4</f>
        <v>23.696861368176041</v>
      </c>
      <c r="T4" s="55">
        <f>+'[4]Resumen - Carbono neutralidad'!Y4</f>
        <v>23.621774082744018</v>
      </c>
      <c r="U4" s="55">
        <f>+'[4]Resumen - Carbono neutralidad'!Z4</f>
        <v>23.513227064832019</v>
      </c>
      <c r="V4" s="55">
        <f>+'[4]Resumen - Carbono neutralidad'!AA4</f>
        <v>23.388004750415917</v>
      </c>
      <c r="W4" s="55">
        <f>+'[4]Resumen - Carbono neutralidad'!AB4</f>
        <v>23.240929137192044</v>
      </c>
      <c r="X4" s="55">
        <f>+'[4]Resumen - Carbono neutralidad'!AC4</f>
        <v>23.065104452976026</v>
      </c>
      <c r="Y4" s="55">
        <f>+'[4]Resumen - Carbono neutralidad'!AD4</f>
        <v>22.865969934383898</v>
      </c>
      <c r="Z4" s="55">
        <f>+'[4]Resumen - Carbono neutralidad'!AE4</f>
        <v>22.679176247951897</v>
      </c>
      <c r="AA4" s="55">
        <f>+'[4]Resumen - Carbono neutralidad'!AF4</f>
        <v>22.436411725103923</v>
      </c>
      <c r="AB4" s="55">
        <f>+'[4]Resumen - Carbono neutralidad'!AG4</f>
        <v>22.191563652575976</v>
      </c>
      <c r="AC4" s="55">
        <f>+'[4]Resumen - Carbono neutralidad'!AH4</f>
        <v>22.123604903879986</v>
      </c>
      <c r="AD4" s="55">
        <f>+'[4]Resumen - Carbono neutralidad'!AI4</f>
        <v>22.055137856735882</v>
      </c>
      <c r="AE4" s="55">
        <f>+'[4]Resumen - Carbono neutralidad'!AJ4</f>
        <v>21.98616068325606</v>
      </c>
      <c r="AF4" s="55">
        <f>+'[4]Resumen - Carbono neutralidad'!AK4</f>
        <v>21.916671539375947</v>
      </c>
      <c r="AG4" s="55">
        <f>+'[4]Resumen - Carbono neutralidad'!AL4</f>
        <v>21.846668597207969</v>
      </c>
      <c r="AH4" s="55">
        <f>+'[4]Resumen - Carbono neutralidad'!AM4</f>
        <v>21.7761500531279</v>
      </c>
      <c r="AI4" s="55">
        <f>+'[4]Resumen - Carbono neutralidad'!AN4</f>
        <v>21.705114087335929</v>
      </c>
      <c r="AJ4" s="55">
        <f>+'[4]Resumen - Carbono neutralidad'!AO4</f>
        <v>21.633558896208051</v>
      </c>
      <c r="AK4" s="55">
        <f>+'[4]Resumen - Carbono neutralidad'!AP4</f>
        <v>21.561482700384012</v>
      </c>
      <c r="AL4" s="55">
        <f>+'[4]Resumen - Carbono neutralidad'!AQ4</f>
        <v>21.488883720503882</v>
      </c>
    </row>
    <row r="5" spans="1:38" x14ac:dyDescent="0.25">
      <c r="A5" t="s">
        <v>54</v>
      </c>
      <c r="B5" t="str">
        <f>+VLOOKUP(A5,'[4]Diccionario regiones'!$A$2:$C$29,3,FALSE)</f>
        <v>Región de Atacama</v>
      </c>
      <c r="C5" s="55">
        <f>+'[4]Resumen - Carbono neutralidad'!H5</f>
        <v>1.2657052254720018</v>
      </c>
      <c r="D5" s="55">
        <f>+'[4]Resumen - Carbono neutralidad'!I5</f>
        <v>1.5774168587040009</v>
      </c>
      <c r="E5" s="55">
        <f>+'[4]Resumen - Carbono neutralidad'!J5</f>
        <v>1.9562201342400019</v>
      </c>
      <c r="F5" s="55">
        <f>+'[4]Resumen - Carbono neutralidad'!K5</f>
        <v>2.4252563648880048</v>
      </c>
      <c r="G5" s="55">
        <f>+'[4]Resumen - Carbono neutralidad'!L5</f>
        <v>3.0004628980319947</v>
      </c>
      <c r="H5" s="55">
        <f>+'[4]Resumen - Carbono neutralidad'!M5</f>
        <v>3.7031912044319926</v>
      </c>
      <c r="I5" s="55">
        <f>+'[4]Resumen - Carbono neutralidad'!N5</f>
        <v>4.5652488322800089</v>
      </c>
      <c r="J5" s="55">
        <f>+'[4]Resumen - Carbono neutralidad'!O5</f>
        <v>5.6187378462000108</v>
      </c>
      <c r="K5" s="55">
        <f>+'[4]Resumen - Carbono neutralidad'!P5</f>
        <v>6.9225381825359609</v>
      </c>
      <c r="L5" s="55">
        <f>+'[4]Resumen - Carbono neutralidad'!Q5</f>
        <v>8.504044261247973</v>
      </c>
      <c r="M5" s="55">
        <f>+'[4]Resumen - Carbono neutralidad'!R5</f>
        <v>10.443645124559964</v>
      </c>
      <c r="N5" s="55">
        <f>+'[4]Resumen - Carbono neutralidad'!S5</f>
        <v>12.783456856799972</v>
      </c>
      <c r="O5" s="55">
        <f>+'[4]Resumen - Carbono neutralidad'!T5</f>
        <v>15.658955277768083</v>
      </c>
      <c r="P5" s="55">
        <f>+'[4]Resumen - Carbono neutralidad'!U5</f>
        <v>19.144503934392041</v>
      </c>
      <c r="Q5" s="55">
        <f>+'[4]Resumen - Carbono neutralidad'!V5</f>
        <v>23.362975043279928</v>
      </c>
      <c r="R5" s="55">
        <f>+'[4]Resumen - Carbono neutralidad'!W5</f>
        <v>25.897052107824134</v>
      </c>
      <c r="S5" s="55">
        <f>+'[4]Resumen - Carbono neutralidad'!X5</f>
        <v>26.287981786464066</v>
      </c>
      <c r="T5" s="55">
        <f>+'[4]Resumen - Carbono neutralidad'!Y5</f>
        <v>26.659097692992024</v>
      </c>
      <c r="U5" s="55">
        <f>+'[4]Resumen - Carbono neutralidad'!Z5</f>
        <v>26.989214678280057</v>
      </c>
      <c r="V5" s="55">
        <f>+'[4]Resumen - Carbono neutralidad'!AA5</f>
        <v>27.287228579856166</v>
      </c>
      <c r="W5" s="55">
        <f>+'[4]Resumen - Carbono neutralidad'!AB5</f>
        <v>27.548520397535928</v>
      </c>
      <c r="X5" s="55">
        <f>+'[4]Resumen - Carbono neutralidad'!AC5</f>
        <v>27.766683917688123</v>
      </c>
      <c r="Y5" s="55">
        <f>+'[4]Resumen - Carbono neutralidad'!AD5</f>
        <v>27.944186756760036</v>
      </c>
      <c r="Z5" s="55">
        <f>+'[4]Resumen - Carbono neutralidad'!AE5</f>
        <v>28.104554011247888</v>
      </c>
      <c r="AA5" s="55">
        <f>+'[4]Resumen - Carbono neutralidad'!AF5</f>
        <v>28.199035463352061</v>
      </c>
      <c r="AB5" s="55">
        <f>+'[4]Resumen - Carbono neutralidad'!AG5</f>
        <v>28.26473325208811</v>
      </c>
      <c r="AC5" s="55">
        <f>+'[4]Resumen - Carbono neutralidad'!AH5</f>
        <v>28.502213795568032</v>
      </c>
      <c r="AD5" s="55">
        <f>+'[4]Resumen - Carbono neutralidad'!AI5</f>
        <v>28.741692099312104</v>
      </c>
      <c r="AE5" s="55">
        <f>+'[4]Resumen - Carbono neutralidad'!AJ5</f>
        <v>28.983184986360005</v>
      </c>
      <c r="AF5" s="55">
        <f>+'[4]Resumen - Carbono neutralidad'!AK5</f>
        <v>29.226709384895855</v>
      </c>
      <c r="AG5" s="55">
        <f>+'[4]Resumen - Carbono neutralidad'!AL5</f>
        <v>29.472282401039941</v>
      </c>
      <c r="AH5" s="55">
        <f>+'[4]Resumen - Carbono neutralidad'!AM5</f>
        <v>29.719921254144044</v>
      </c>
      <c r="AI5" s="55">
        <f>+'[4]Resumen - Carbono neutralidad'!AN5</f>
        <v>29.96964333340803</v>
      </c>
      <c r="AJ5" s="55">
        <f>+'[4]Resumen - Carbono neutralidad'!AO5</f>
        <v>30.221466157439945</v>
      </c>
      <c r="AK5" s="55">
        <f>+'[4]Resumen - Carbono neutralidad'!AP5</f>
        <v>30.475407406607847</v>
      </c>
      <c r="AL5" s="55">
        <f>+'[4]Resumen - Carbono neutralidad'!AQ5</f>
        <v>30.73148489877612</v>
      </c>
    </row>
    <row r="6" spans="1:38" x14ac:dyDescent="0.25">
      <c r="A6" t="s">
        <v>55</v>
      </c>
      <c r="B6" t="str">
        <f>+VLOOKUP(A6,'[4]Diccionario regiones'!$A$2:$C$29,3,FALSE)</f>
        <v>Región de Los Ríos</v>
      </c>
      <c r="C6" s="55">
        <f>+'[4]Resumen - Carbono neutralidad'!H6</f>
        <v>0.23302065851999881</v>
      </c>
      <c r="D6" s="55">
        <f>+'[4]Resumen - Carbono neutralidad'!I6</f>
        <v>0.29449036437600012</v>
      </c>
      <c r="E6" s="55">
        <f>+'[4]Resumen - Carbono neutralidad'!J6</f>
        <v>0.37213357103999883</v>
      </c>
      <c r="F6" s="55">
        <f>+'[4]Resumen - Carbono neutralidad'!K6</f>
        <v>0.47154902666400172</v>
      </c>
      <c r="G6" s="55">
        <f>+'[4]Resumen - Carbono neutralidad'!L6</f>
        <v>0.59465747757600007</v>
      </c>
      <c r="H6" s="55">
        <f>+'[4]Resumen - Carbono neutralidad'!M6</f>
        <v>0.74502905594400226</v>
      </c>
      <c r="I6" s="55">
        <f>+'[4]Resumen - Carbono neutralidad'!N6</f>
        <v>0.9331819954799967</v>
      </c>
      <c r="J6" s="55">
        <f>+'[4]Resumen - Carbono neutralidad'!O6</f>
        <v>1.1652123916319983</v>
      </c>
      <c r="K6" s="55">
        <f>+'[4]Resumen - Carbono neutralidad'!P6</f>
        <v>1.4713081867680005</v>
      </c>
      <c r="L6" s="55">
        <f>+'[4]Resumen - Carbono neutralidad'!Q6</f>
        <v>1.8406134408240007</v>
      </c>
      <c r="M6" s="55">
        <f>+'[4]Resumen - Carbono neutralidad'!R6</f>
        <v>2.3115111489359927</v>
      </c>
      <c r="N6" s="55">
        <f>+'[4]Resumen - Carbono neutralidad'!S6</f>
        <v>2.8706777626800006</v>
      </c>
      <c r="O6" s="55">
        <f>+'[4]Resumen - Carbono neutralidad'!T6</f>
        <v>3.5982489272400149</v>
      </c>
      <c r="P6" s="55">
        <f>+'[4]Resumen - Carbono neutralidad'!U6</f>
        <v>4.491318413928008</v>
      </c>
      <c r="Q6" s="55">
        <f>+'[4]Resumen - Carbono neutralidad'!V6</f>
        <v>5.584479933263979</v>
      </c>
      <c r="R6" s="55">
        <f>+'[4]Resumen - Carbono neutralidad'!W6</f>
        <v>6.2662491096959787</v>
      </c>
      <c r="S6" s="55">
        <f>+'[4]Resumen - Carbono neutralidad'!X6</f>
        <v>6.2446170419519964</v>
      </c>
      <c r="T6" s="55">
        <f>+'[4]Resumen - Carbono neutralidad'!Y6</f>
        <v>6.2268771543599986</v>
      </c>
      <c r="U6" s="55">
        <f>+'[4]Resumen - Carbono neutralidad'!Z6</f>
        <v>6.189107666376036</v>
      </c>
      <c r="V6" s="55">
        <f>+'[4]Resumen - Carbono neutralidad'!AA6</f>
        <v>6.1438481889359791</v>
      </c>
      <c r="W6" s="55">
        <f>+'[4]Resumen - Carbono neutralidad'!AB6</f>
        <v>6.0872566470479885</v>
      </c>
      <c r="X6" s="55">
        <f>+'[4]Resumen - Carbono neutralidad'!AC6</f>
        <v>6.0136488185759722</v>
      </c>
      <c r="Y6" s="55">
        <f>+'[4]Resumen - Carbono neutralidad'!AD6</f>
        <v>5.9274390287760195</v>
      </c>
      <c r="Z6" s="55">
        <f>+'[4]Resumen - Carbono neutralidad'!AE6</f>
        <v>5.8549883019359994</v>
      </c>
      <c r="AA6" s="55">
        <f>+'[4]Resumen - Carbono neutralidad'!AF6</f>
        <v>5.7449931276240322</v>
      </c>
      <c r="AB6" s="55">
        <f>+'[4]Resumen - Carbono neutralidad'!AG6</f>
        <v>5.6379449050800154</v>
      </c>
      <c r="AC6" s="55">
        <f>+'[4]Resumen - Carbono neutralidad'!AH6</f>
        <v>5.6922335588160164</v>
      </c>
      <c r="AD6" s="55">
        <f>+'[4]Resumen - Carbono neutralidad'!AI6</f>
        <v>5.7470380732800166</v>
      </c>
      <c r="AE6" s="55">
        <f>+'[4]Resumen - Carbono neutralidad'!AJ6</f>
        <v>5.8023634711200023</v>
      </c>
      <c r="AF6" s="55">
        <f>+'[4]Resumen - Carbono neutralidad'!AK6</f>
        <v>5.8582148073360196</v>
      </c>
      <c r="AG6" s="55">
        <f>+'[4]Resumen - Carbono neutralidad'!AL6</f>
        <v>5.9145971935439938</v>
      </c>
      <c r="AH6" s="55">
        <f>+'[4]Resumen - Carbono neutralidad'!AM6</f>
        <v>5.9715158141519868</v>
      </c>
      <c r="AI6" s="55">
        <f>+'[4]Resumen - Carbono neutralidad'!AN6</f>
        <v>6.0289758697439959</v>
      </c>
      <c r="AJ6" s="55">
        <f>+'[4]Resumen - Carbono neutralidad'!AO6</f>
        <v>6.0869826498720174</v>
      </c>
      <c r="AK6" s="55">
        <f>+'[4]Resumen - Carbono neutralidad'!AP6</f>
        <v>6.145541468352012</v>
      </c>
      <c r="AL6" s="55">
        <f>+'[4]Resumen - Carbono neutralidad'!AQ6</f>
        <v>6.2046577037039867</v>
      </c>
    </row>
    <row r="7" spans="1:38" x14ac:dyDescent="0.25">
      <c r="A7" t="s">
        <v>56</v>
      </c>
      <c r="B7" t="str">
        <f>+VLOOKUP(A7,'[4]Diccionario regiones'!$A$2:$C$29,3,FALSE)</f>
        <v>Región Metropolitana</v>
      </c>
      <c r="C7" s="55">
        <f>+'[4]Resumen - Carbono neutralidad'!H7</f>
        <v>27.246304278503928</v>
      </c>
      <c r="D7" s="55">
        <f>+'[4]Resumen - Carbono neutralidad'!I7</f>
        <v>28.637253583199914</v>
      </c>
      <c r="E7" s="55">
        <f>+'[4]Resumen - Carbono neutralidad'!J7</f>
        <v>28.907375466792111</v>
      </c>
      <c r="F7" s="55">
        <f>+'[4]Resumen - Carbono neutralidad'!K7</f>
        <v>29.204547124488187</v>
      </c>
      <c r="G7" s="55">
        <f>+'[4]Resumen - Carbono neutralidad'!L7</f>
        <v>29.457756878760041</v>
      </c>
      <c r="H7" s="55">
        <f>+'[4]Resumen - Carbono neutralidad'!M7</f>
        <v>63.961114207439991</v>
      </c>
      <c r="I7" s="55">
        <f>+'[4]Resumen - Carbono neutralidad'!N7</f>
        <v>64.346389387344388</v>
      </c>
      <c r="J7" s="55">
        <f>+'[4]Resumen - Carbono neutralidad'!O7</f>
        <v>64.663054888224067</v>
      </c>
      <c r="K7" s="55">
        <f>+'[4]Resumen - Carbono neutralidad'!P7</f>
        <v>65.215186575743743</v>
      </c>
      <c r="L7" s="55">
        <f>+'[4]Resumen - Carbono neutralidad'!Q7</f>
        <v>65.568822219479912</v>
      </c>
      <c r="M7" s="55">
        <f>+'[4]Resumen - Carbono neutralidad'!R7</f>
        <v>94.295216764560038</v>
      </c>
      <c r="N7" s="55">
        <f>+'[4]Resumen - Carbono neutralidad'!S7</f>
        <v>94.554209406480368</v>
      </c>
      <c r="O7" s="55">
        <f>+'[4]Resumen - Carbono neutralidad'!T7</f>
        <v>95.104519514639861</v>
      </c>
      <c r="P7" s="55">
        <f>+'[4]Resumen - Carbono neutralidad'!U7</f>
        <v>95.519009699039444</v>
      </c>
      <c r="Q7" s="55">
        <f>+'[4]Resumen - Carbono neutralidad'!V7</f>
        <v>95.808596980319791</v>
      </c>
      <c r="R7" s="55">
        <f>+'[4]Resumen - Carbono neutralidad'!W7</f>
        <v>96.152958219600109</v>
      </c>
      <c r="S7" s="55">
        <f>+'[4]Resumen - Carbono neutralidad'!X7</f>
        <v>96.494370088800167</v>
      </c>
      <c r="T7" s="55">
        <f>+'[4]Resumen - Carbono neutralidad'!Y7</f>
        <v>96.856436364479848</v>
      </c>
      <c r="U7" s="55">
        <f>+'[4]Resumen - Carbono neutralidad'!Z7</f>
        <v>97.110473974079667</v>
      </c>
      <c r="V7" s="55">
        <f>+'[4]Resumen - Carbono neutralidad'!AA7</f>
        <v>97.33004635103994</v>
      </c>
      <c r="W7" s="55">
        <f>+'[4]Resumen - Carbono neutralidad'!AB7</f>
        <v>97.485226277760049</v>
      </c>
      <c r="X7" s="55">
        <f>+'[4]Resumen - Carbono neutralidad'!AC7</f>
        <v>97.554681249839987</v>
      </c>
      <c r="Y7" s="55">
        <f>+'[4]Resumen - Carbono neutralidad'!AD7</f>
        <v>97.549910543039871</v>
      </c>
      <c r="Z7" s="55">
        <f>+'[4]Resumen - Carbono neutralidad'!AE7</f>
        <v>97.627542887520207</v>
      </c>
      <c r="AA7" s="55">
        <f>+'[4]Resumen - Carbono neutralidad'!AF7</f>
        <v>97.497194333999872</v>
      </c>
      <c r="AB7" s="55">
        <f>+'[4]Resumen - Carbono neutralidad'!AG7</f>
        <v>97.377315696480011</v>
      </c>
      <c r="AC7" s="55">
        <f>+'[4]Resumen - Carbono neutralidad'!AH7</f>
        <v>97.715957830080299</v>
      </c>
      <c r="AD7" s="55">
        <f>+'[4]Resumen - Carbono neutralidad'!AI7</f>
        <v>98.055376411679603</v>
      </c>
      <c r="AE7" s="55">
        <f>+'[4]Resumen - Carbono neutralidad'!AJ7</f>
        <v>98.395569823680063</v>
      </c>
      <c r="AF7" s="55">
        <f>+'[4]Resumen - Carbono neutralidad'!AK7</f>
        <v>98.736536529360194</v>
      </c>
      <c r="AG7" s="55">
        <f>+'[4]Resumen - Carbono neutralidad'!AL7</f>
        <v>99.078274911120133</v>
      </c>
      <c r="AH7" s="55">
        <f>+'[4]Resumen - Carbono neutralidad'!AM7</f>
        <v>99.42078335135966</v>
      </c>
      <c r="AI7" s="55">
        <f>+'[4]Resumen - Carbono neutralidad'!AN7</f>
        <v>99.764059989839623</v>
      </c>
      <c r="AJ7" s="55">
        <f>+'[4]Resumen - Carbono neutralidad'!AO7</f>
        <v>100.10810320895972</v>
      </c>
      <c r="AK7" s="55">
        <f>+'[4]Resumen - Carbono neutralidad'!AP7</f>
        <v>100.45291098672025</v>
      </c>
      <c r="AL7" s="55">
        <f>+'[4]Resumen - Carbono neutralidad'!AQ7</f>
        <v>100.7984815437604</v>
      </c>
    </row>
    <row r="8" spans="1:38" x14ac:dyDescent="0.25">
      <c r="A8" t="s">
        <v>57</v>
      </c>
      <c r="B8" t="str">
        <f>+VLOOKUP(A8,'[4]Diccionario regiones'!$A$2:$C$29,3,FALSE)</f>
        <v>Región de Los Lagos</v>
      </c>
      <c r="C8" s="55">
        <f>+'[4]Resumen - Carbono neutralidad'!H8</f>
        <v>0.45197049403199741</v>
      </c>
      <c r="D8" s="55">
        <f>+'[4]Resumen - Carbono neutralidad'!I8</f>
        <v>0.58439794663200162</v>
      </c>
      <c r="E8" s="55">
        <f>+'[4]Resumen - Carbono neutralidad'!J8</f>
        <v>0.75445086419999829</v>
      </c>
      <c r="F8" s="55">
        <f>+'[4]Resumen - Carbono neutralidad'!K8</f>
        <v>0.97761890714400501</v>
      </c>
      <c r="G8" s="55">
        <f>+'[4]Resumen - Carbono neutralidad'!L8</f>
        <v>1.2598496428799957</v>
      </c>
      <c r="H8" s="55">
        <f>+'[4]Resumen - Carbono neutralidad'!M8</f>
        <v>1.614570857976005</v>
      </c>
      <c r="I8" s="55">
        <f>+'[4]Resumen - Carbono neutralidad'!N8</f>
        <v>2.0685332403839953</v>
      </c>
      <c r="J8" s="55">
        <f>+'[4]Resumen - Carbono neutralidad'!O8</f>
        <v>2.642021057352002</v>
      </c>
      <c r="K8" s="55">
        <f>+'[4]Resumen - Carbono neutralidad'!P8</f>
        <v>3.4133319560640127</v>
      </c>
      <c r="L8" s="55">
        <f>+'[4]Resumen - Carbono neutralidad'!Q8</f>
        <v>4.3691661668160009</v>
      </c>
      <c r="M8" s="55">
        <f>+'[4]Resumen - Carbono neutralidad'!R8</f>
        <v>5.6137150364399719</v>
      </c>
      <c r="N8" s="55">
        <f>+'[4]Resumen - Carbono neutralidad'!S8</f>
        <v>7.1353364955360163</v>
      </c>
      <c r="O8" s="55">
        <f>+'[4]Resumen - Carbono neutralidad'!T8</f>
        <v>9.1528361948399688</v>
      </c>
      <c r="P8" s="55">
        <f>+'[4]Resumen - Carbono neutralidad'!U8</f>
        <v>11.693247069239971</v>
      </c>
      <c r="Q8" s="55">
        <f>+'[4]Resumen - Carbono neutralidad'!V8</f>
        <v>14.881790438327936</v>
      </c>
      <c r="R8" s="55">
        <f>+'[4]Resumen - Carbono neutralidad'!W8</f>
        <v>18.637184579232002</v>
      </c>
      <c r="S8" s="55">
        <f>+'[4]Resumen - Carbono neutralidad'!X8</f>
        <v>18.578355540671957</v>
      </c>
      <c r="T8" s="55">
        <f>+'[4]Resumen - Carbono neutralidad'!Y8</f>
        <v>18.532217997600011</v>
      </c>
      <c r="U8" s="55">
        <f>+'[4]Resumen - Carbono neutralidad'!Z8</f>
        <v>18.426158897015988</v>
      </c>
      <c r="V8" s="55">
        <f>+'[4]Resumen - Carbono neutralidad'!AA8</f>
        <v>18.299406591816037</v>
      </c>
      <c r="W8" s="55">
        <f>+'[4]Resumen - Carbono neutralidad'!AB8</f>
        <v>18.140476388903938</v>
      </c>
      <c r="X8" s="55">
        <f>+'[4]Resumen - Carbono neutralidad'!AC8</f>
        <v>17.931582444671903</v>
      </c>
      <c r="Y8" s="55">
        <f>+'[4]Resumen - Carbono neutralidad'!AD8</f>
        <v>17.686689855791979</v>
      </c>
      <c r="Z8" s="55">
        <f>+'[4]Resumen - Carbono neutralidad'!AE8</f>
        <v>17.484275111304001</v>
      </c>
      <c r="AA8" s="55">
        <f>+'[4]Resumen - Carbono neutralidad'!AF8</f>
        <v>17.171242626792058</v>
      </c>
      <c r="AB8" s="55">
        <f>+'[4]Resumen - Carbono neutralidad'!AG8</f>
        <v>16.868105802191998</v>
      </c>
      <c r="AC8" s="55">
        <f>+'[4]Resumen - Carbono neutralidad'!AH8</f>
        <v>17.030593706015999</v>
      </c>
      <c r="AD8" s="55">
        <f>+'[4]Resumen - Carbono neutralidad'!AI8</f>
        <v>17.194626223727997</v>
      </c>
      <c r="AE8" s="55">
        <f>+'[4]Resumen - Carbono neutralidad'!AJ8</f>
        <v>17.360218390919979</v>
      </c>
      <c r="AF8" s="55">
        <f>+'[4]Resumen - Carbono neutralidad'!AK8</f>
        <v>17.527385372592018</v>
      </c>
      <c r="AG8" s="55">
        <f>+'[4]Resumen - Carbono neutralidad'!AL8</f>
        <v>17.696142487416019</v>
      </c>
      <c r="AH8" s="55">
        <f>+'[4]Resumen - Carbono neutralidad'!AM8</f>
        <v>17.866505207735962</v>
      </c>
      <c r="AI8" s="55">
        <f>+'[4]Resumen - Carbono neutralidad'!AN8</f>
        <v>18.038489183832013</v>
      </c>
      <c r="AJ8" s="55">
        <f>+'[4]Resumen - Carbono neutralidad'!AO8</f>
        <v>18.212110203480016</v>
      </c>
      <c r="AK8" s="55">
        <f>+'[4]Resumen - Carbono neutralidad'!AP8</f>
        <v>18.387384216215988</v>
      </c>
      <c r="AL8" s="55">
        <f>+'[4]Resumen - Carbono neutralidad'!AQ8</f>
        <v>18.564327341424001</v>
      </c>
    </row>
    <row r="9" spans="1:38" x14ac:dyDescent="0.25">
      <c r="A9" t="s">
        <v>58</v>
      </c>
      <c r="B9" t="str">
        <f>+VLOOKUP(A9,'[4]Diccionario regiones'!$A$2:$C$29,3,FALSE)</f>
        <v>Región Metropolitana</v>
      </c>
      <c r="C9" s="55">
        <f>+'[4]Resumen - Carbono neutralidad'!H9</f>
        <v>80.311281256056191</v>
      </c>
      <c r="D9" s="55">
        <f>+'[4]Resumen - Carbono neutralidad'!I9</f>
        <v>84.411247247759761</v>
      </c>
      <c r="E9" s="55">
        <f>+'[4]Resumen - Carbono neutralidad'!J9</f>
        <v>85.207459246319573</v>
      </c>
      <c r="F9" s="55">
        <f>+'[4]Resumen - Carbono neutralidad'!K9</f>
        <v>86.083403234159704</v>
      </c>
      <c r="G9" s="55">
        <f>+'[4]Resumen - Carbono neutralidad'!L9</f>
        <v>86.82976500647986</v>
      </c>
      <c r="H9" s="55">
        <f>+'[4]Resumen - Carbono neutralidad'!M9</f>
        <v>188.53195575240082</v>
      </c>
      <c r="I9" s="55">
        <f>+'[4]Resumen - Carbono neutralidad'!N9</f>
        <v>189.66759393528042</v>
      </c>
      <c r="J9" s="55">
        <f>+'[4]Resumen - Carbono neutralidad'!O9</f>
        <v>190.60099798680039</v>
      </c>
      <c r="K9" s="55">
        <f>+'[4]Resumen - Carbono neutralidad'!P9</f>
        <v>192.22846292040077</v>
      </c>
      <c r="L9" s="55">
        <f>+'[4]Resumen - Carbono neutralidad'!Q9</f>
        <v>193.27084023552021</v>
      </c>
      <c r="M9" s="55">
        <f>+'[4]Resumen - Carbono neutralidad'!R9</f>
        <v>277.94483967023882</v>
      </c>
      <c r="N9" s="55">
        <f>+'[4]Resumen - Carbono neutralidad'!S9</f>
        <v>278.7082470643191</v>
      </c>
      <c r="O9" s="55">
        <f>+'[4]Resumen - Carbono neutralidad'!T9</f>
        <v>280.3303426173602</v>
      </c>
      <c r="P9" s="55">
        <f>+'[4]Resumen - Carbono neutralidad'!U9</f>
        <v>281.55209511119949</v>
      </c>
      <c r="Q9" s="55">
        <f>+'[4]Resumen - Carbono neutralidad'!V9</f>
        <v>282.40568338176092</v>
      </c>
      <c r="R9" s="55">
        <f>+'[4]Resumen - Carbono neutralidad'!W9</f>
        <v>283.42072358040048</v>
      </c>
      <c r="S9" s="55">
        <f>+'[4]Resumen - Carbono neutralidad'!X9</f>
        <v>284.42707006871973</v>
      </c>
      <c r="T9" s="55">
        <f>+'[4]Resumen - Carbono neutralidad'!Y9</f>
        <v>285.49429752119926</v>
      </c>
      <c r="U9" s="55">
        <f>+'[4]Resumen - Carbono neutralidad'!Z9</f>
        <v>286.24309960487966</v>
      </c>
      <c r="V9" s="55">
        <f>+'[4]Resumen - Carbono neutralidad'!AA9</f>
        <v>286.89031155575958</v>
      </c>
      <c r="W9" s="55">
        <f>+'[4]Resumen - Carbono neutralidad'!AB9</f>
        <v>287.34772038864082</v>
      </c>
      <c r="X9" s="55">
        <f>+'[4]Resumen - Carbono neutralidad'!AC9</f>
        <v>287.55244619015912</v>
      </c>
      <c r="Y9" s="55">
        <f>+'[4]Resumen - Carbono neutralidad'!AD9</f>
        <v>287.53838406983925</v>
      </c>
      <c r="Z9" s="55">
        <f>+'[4]Resumen - Carbono neutralidad'!AE9</f>
        <v>287.76721316280054</v>
      </c>
      <c r="AA9" s="55">
        <f>+'[4]Resumen - Carbono neutralidad'!AF9</f>
        <v>287.3829975755994</v>
      </c>
      <c r="AB9" s="55">
        <f>+'[4]Resumen - Carbono neutralidad'!AG9</f>
        <v>287.02964296560049</v>
      </c>
      <c r="AC9" s="55">
        <f>+'[4]Resumen - Carbono neutralidad'!AH9</f>
        <v>288.02782542672043</v>
      </c>
      <c r="AD9" s="55">
        <f>+'[4]Resumen - Carbono neutralidad'!AI9</f>
        <v>289.02829646831901</v>
      </c>
      <c r="AE9" s="55">
        <f>+'[4]Resumen - Carbono neutralidad'!AJ9</f>
        <v>290.03105156112014</v>
      </c>
      <c r="AF9" s="55">
        <f>+'[4]Resumen - Carbono neutralidad'!AK9</f>
        <v>291.03608601407939</v>
      </c>
      <c r="AG9" s="55">
        <f>+'[4]Resumen - Carbono neutralidad'!AL9</f>
        <v>292.043395055281</v>
      </c>
      <c r="AH9" s="55">
        <f>+'[4]Resumen - Carbono neutralidad'!AM9</f>
        <v>293.05297383192101</v>
      </c>
      <c r="AI9" s="55">
        <f>+'[4]Resumen - Carbono neutralidad'!AN9</f>
        <v>294.06481708679962</v>
      </c>
      <c r="AJ9" s="55">
        <f>+'[4]Resumen - Carbono neutralidad'!AO9</f>
        <v>295.07891956272084</v>
      </c>
      <c r="AK9" s="55">
        <f>+'[4]Resumen - Carbono neutralidad'!AP9</f>
        <v>296.09527600248038</v>
      </c>
      <c r="AL9" s="55">
        <f>+'[4]Resumen - Carbono neutralidad'!AQ9</f>
        <v>297.11388066360013</v>
      </c>
    </row>
    <row r="10" spans="1:38" x14ac:dyDescent="0.25">
      <c r="A10" t="s">
        <v>59</v>
      </c>
      <c r="B10" t="str">
        <f>+VLOOKUP(A10,'[4]Diccionario regiones'!$A$2:$C$29,3,FALSE)</f>
        <v>Región de Atacama</v>
      </c>
      <c r="C10" s="55">
        <f>+'[4]Resumen - Carbono neutralidad'!H10</f>
        <v>1.630607655408002</v>
      </c>
      <c r="D10" s="55">
        <f>+'[4]Resumen - Carbono neutralidad'!I10</f>
        <v>2.0321856551519999</v>
      </c>
      <c r="E10" s="55">
        <f>+'[4]Resumen - Carbono neutralidad'!J10</f>
        <v>2.5201978058159993</v>
      </c>
      <c r="F10" s="55">
        <f>+'[4]Resumen - Carbono neutralidad'!K10</f>
        <v>3.1244570415599879</v>
      </c>
      <c r="G10" s="55">
        <f>+'[4]Resumen - Carbono neutralidad'!L10</f>
        <v>3.8654954297760056</v>
      </c>
      <c r="H10" s="55">
        <f>+'[4]Resumen - Carbono neutralidad'!M10</f>
        <v>4.770820096704016</v>
      </c>
      <c r="I10" s="55">
        <f>+'[4]Resumen - Carbono neutralidad'!N10</f>
        <v>5.8814086759680029</v>
      </c>
      <c r="J10" s="55">
        <f>+'[4]Resumen - Carbono neutralidad'!O10</f>
        <v>7.2386182497120064</v>
      </c>
      <c r="K10" s="55">
        <f>+'[4]Resumen - Carbono neutralidad'!P10</f>
        <v>8.9183038325040016</v>
      </c>
      <c r="L10" s="55">
        <f>+'[4]Resumen - Carbono neutralidad'!Q10</f>
        <v>10.95575763880796</v>
      </c>
      <c r="M10" s="55">
        <f>+'[4]Resumen - Carbono neutralidad'!R10</f>
        <v>13.454544834408031</v>
      </c>
      <c r="N10" s="55">
        <f>+'[4]Resumen - Carbono neutralidad'!S10</f>
        <v>16.468923581279956</v>
      </c>
      <c r="O10" s="55">
        <f>+'[4]Resumen - Carbono neutralidad'!T10</f>
        <v>20.173427314439909</v>
      </c>
      <c r="P10" s="55">
        <f>+'[4]Resumen - Carbono neutralidad'!U10</f>
        <v>24.663858587999908</v>
      </c>
      <c r="Q10" s="55">
        <f>+'[4]Resumen - Carbono neutralidad'!V10</f>
        <v>30.098513643167969</v>
      </c>
      <c r="R10" s="55">
        <f>+'[4]Resumen - Carbono neutralidad'!W10</f>
        <v>33.363164348159778</v>
      </c>
      <c r="S10" s="55">
        <f>+'[4]Resumen - Carbono neutralidad'!X10</f>
        <v>33.866798931840009</v>
      </c>
      <c r="T10" s="55">
        <f>+'[4]Resumen - Carbono neutralidad'!Y10</f>
        <v>34.3449074478239</v>
      </c>
      <c r="U10" s="55">
        <f>+'[4]Resumen - Carbono neutralidad'!Z10</f>
        <v>34.770197053343871</v>
      </c>
      <c r="V10" s="55">
        <f>+'[4]Resumen - Carbono neutralidad'!AA10</f>
        <v>35.154128266463992</v>
      </c>
      <c r="W10" s="55">
        <f>+'[4]Resumen - Carbono neutralidad'!AB10</f>
        <v>35.49075044632805</v>
      </c>
      <c r="X10" s="55">
        <f>+'[4]Resumen - Carbono neutralidad'!AC10</f>
        <v>35.771810435976001</v>
      </c>
      <c r="Y10" s="55">
        <f>+'[4]Resumen - Carbono neutralidad'!AD10</f>
        <v>36.00048728851209</v>
      </c>
      <c r="Z10" s="55">
        <f>+'[4]Resumen - Carbono neutralidad'!AE10</f>
        <v>36.207088373712054</v>
      </c>
      <c r="AA10" s="55">
        <f>+'[4]Resumen - Carbono neutralidad'!AF10</f>
        <v>36.328808810592051</v>
      </c>
      <c r="AB10" s="55">
        <f>+'[4]Resumen - Carbono neutralidad'!AG10</f>
        <v>36.413447247575988</v>
      </c>
      <c r="AC10" s="55">
        <f>+'[4]Resumen - Carbono neutralidad'!AH10</f>
        <v>36.719393358095985</v>
      </c>
      <c r="AD10" s="55">
        <f>+'[4]Resumen - Carbono neutralidad'!AI10</f>
        <v>37.027913191536086</v>
      </c>
      <c r="AE10" s="55">
        <f>+'[4]Resumen - Carbono neutralidad'!AJ10</f>
        <v>37.339028391384041</v>
      </c>
      <c r="AF10" s="55">
        <f>+'[4]Resumen - Carbono neutralidad'!AK10</f>
        <v>37.652760803327993</v>
      </c>
      <c r="AG10" s="55">
        <f>+'[4]Resumen - Carbono neutralidad'!AL10</f>
        <v>37.969132442903962</v>
      </c>
      <c r="AH10" s="55">
        <f>+'[4]Resumen - Carbono neutralidad'!AM10</f>
        <v>38.288165503583926</v>
      </c>
      <c r="AI10" s="55">
        <f>+'[4]Resumen - Carbono neutralidad'!AN10</f>
        <v>38.609882389128103</v>
      </c>
      <c r="AJ10" s="55">
        <f>+'[4]Resumen - Carbono neutralidad'!AO10</f>
        <v>38.934305656967929</v>
      </c>
      <c r="AK10" s="55">
        <f>+'[4]Resumen - Carbono neutralidad'!AP10</f>
        <v>39.261458091000065</v>
      </c>
      <c r="AL10" s="55">
        <f>+'[4]Resumen - Carbono neutralidad'!AQ10</f>
        <v>39.591362636879907</v>
      </c>
    </row>
    <row r="11" spans="1:38" x14ac:dyDescent="0.25">
      <c r="A11" t="s">
        <v>60</v>
      </c>
      <c r="B11" t="str">
        <f>+VLOOKUP(A11,'[4]Diccionario regiones'!$A$2:$C$29,3,FALSE)</f>
        <v>Región del Maule</v>
      </c>
      <c r="C11" s="55">
        <f>+'[4]Resumen - Carbono neutralidad'!H11</f>
        <v>4.9546702930319961</v>
      </c>
      <c r="D11" s="55">
        <f>+'[4]Resumen - Carbono neutralidad'!I11</f>
        <v>6.3596497947120145</v>
      </c>
      <c r="E11" s="55">
        <f>+'[4]Resumen - Carbono neutralidad'!J11</f>
        <v>8.1532718989200053</v>
      </c>
      <c r="F11" s="55">
        <f>+'[4]Resumen - Carbono neutralidad'!K11</f>
        <v>10.482254324880003</v>
      </c>
      <c r="G11" s="55">
        <f>+'[4]Resumen - Carbono neutralidad'!L11</f>
        <v>13.413117111671967</v>
      </c>
      <c r="H11" s="55">
        <f>+'[4]Resumen - Carbono neutralidad'!M11</f>
        <v>17.061889922759946</v>
      </c>
      <c r="I11" s="55">
        <f>+'[4]Resumen - Carbono neutralidad'!N11</f>
        <v>21.697336804032037</v>
      </c>
      <c r="J11" s="55">
        <f>+'[4]Resumen - Carbono neutralidad'!O11</f>
        <v>27.511523499576093</v>
      </c>
      <c r="K11" s="55">
        <f>+'[4]Resumen - Carbono neutralidad'!P11</f>
        <v>35.25423146899206</v>
      </c>
      <c r="L11" s="55">
        <f>+'[4]Resumen - Carbono neutralidad'!Q11</f>
        <v>44.784195210911918</v>
      </c>
      <c r="M11" s="55">
        <f>+'[4]Resumen - Carbono neutralidad'!R11</f>
        <v>57.094465002672123</v>
      </c>
      <c r="N11" s="55">
        <f>+'[4]Resumen - Carbono neutralidad'!S11</f>
        <v>72.039704102519792</v>
      </c>
      <c r="O11" s="55">
        <f>+'[4]Resumen - Carbono neutralidad'!T11</f>
        <v>91.689658667760028</v>
      </c>
      <c r="P11" s="55">
        <f>+'[4]Resumen - Carbono neutralidad'!U11</f>
        <v>116.25069968808043</v>
      </c>
      <c r="Q11" s="55">
        <f>+'[4]Resumen - Carbono neutralidad'!V11</f>
        <v>146.86804699776008</v>
      </c>
      <c r="R11" s="55">
        <f>+'[4]Resumen - Carbono neutralidad'!W11</f>
        <v>167.45502721871972</v>
      </c>
      <c r="S11" s="55">
        <f>+'[4]Resumen - Carbono neutralidad'!X11</f>
        <v>169.5992355237606</v>
      </c>
      <c r="T11" s="55">
        <f>+'[4]Resumen - Carbono neutralidad'!Y11</f>
        <v>171.88915028111938</v>
      </c>
      <c r="U11" s="55">
        <f>+'[4]Resumen - Carbono neutralidad'!Z11</f>
        <v>173.6991552278391</v>
      </c>
      <c r="V11" s="55">
        <f>+'[4]Resumen - Carbono neutralidad'!AA11</f>
        <v>175.34833231656012</v>
      </c>
      <c r="W11" s="55">
        <f>+'[4]Resumen - Carbono neutralidad'!AB11</f>
        <v>176.7254154165602</v>
      </c>
      <c r="X11" s="55">
        <f>+'[4]Resumen - Carbono neutralidad'!AC11</f>
        <v>177.65815180368023</v>
      </c>
      <c r="Y11" s="55">
        <f>+'[4]Resumen - Carbono neutralidad'!AD11</f>
        <v>178.25232321672053</v>
      </c>
      <c r="Z11" s="55">
        <f>+'[4]Resumen - Carbono neutralidad'!AE11</f>
        <v>179.24892536352078</v>
      </c>
      <c r="AA11" s="55">
        <f>+'[4]Resumen - Carbono neutralidad'!AF11</f>
        <v>179.17193277983989</v>
      </c>
      <c r="AB11" s="55">
        <f>+'[4]Resumen - Carbono neutralidad'!AG11</f>
        <v>179.16988061159918</v>
      </c>
      <c r="AC11" s="55">
        <f>+'[4]Resumen - Carbono neutralidad'!AH11</f>
        <v>181.6429996495196</v>
      </c>
      <c r="AD11" s="55">
        <f>+'[4]Resumen - Carbono neutralidad'!AI11</f>
        <v>184.14772392239993</v>
      </c>
      <c r="AE11" s="55">
        <f>+'[4]Resumen - Carbono neutralidad'!AJ11</f>
        <v>186.6844460217601</v>
      </c>
      <c r="AF11" s="55">
        <f>+'[4]Resumen - Carbono neutralidad'!AK11</f>
        <v>189.25356379631941</v>
      </c>
      <c r="AG11" s="55">
        <f>+'[4]Resumen - Carbono neutralidad'!AL11</f>
        <v>191.85547986672009</v>
      </c>
      <c r="AH11" s="55">
        <f>+'[4]Resumen - Carbono neutralidad'!AM11</f>
        <v>194.49060178728013</v>
      </c>
      <c r="AI11" s="55">
        <f>+'[4]Resumen - Carbono neutralidad'!AN11</f>
        <v>197.15934245039924</v>
      </c>
      <c r="AJ11" s="55">
        <f>+'[4]Resumen - Carbono neutralidad'!AO11</f>
        <v>199.86211968215986</v>
      </c>
      <c r="AK11" s="55">
        <f>+'[4]Resumen - Carbono neutralidad'!AP11</f>
        <v>202.59935664671971</v>
      </c>
      <c r="AL11" s="55">
        <f>+'[4]Resumen - Carbono neutralidad'!AQ11</f>
        <v>205.37148176544076</v>
      </c>
    </row>
    <row r="12" spans="1:38" x14ac:dyDescent="0.25">
      <c r="A12" t="s">
        <v>61</v>
      </c>
      <c r="B12" t="str">
        <f>+VLOOKUP(A12,'[4]Diccionario regiones'!$A$2:$C$29,3,FALSE)</f>
        <v>Región de La Araucanía</v>
      </c>
      <c r="C12" s="55">
        <f>+'[4]Resumen - Carbono neutralidad'!H12</f>
        <v>2.2677024564959982</v>
      </c>
      <c r="D12" s="55">
        <f>+'[4]Resumen - Carbono neutralidad'!I12</f>
        <v>2.9619917032560008</v>
      </c>
      <c r="E12" s="55">
        <f>+'[4]Resumen - Carbono neutralidad'!J12</f>
        <v>3.8610988253280247</v>
      </c>
      <c r="F12" s="55">
        <f>+'[4]Resumen - Carbono neutralidad'!K12</f>
        <v>5.0374723900559886</v>
      </c>
      <c r="G12" s="55">
        <f>+'[4]Resumen - Carbono neutralidad'!L12</f>
        <v>6.561456515711984</v>
      </c>
      <c r="H12" s="55">
        <f>+'[4]Resumen - Carbono neutralidad'!M12</f>
        <v>8.5317920701919974</v>
      </c>
      <c r="I12" s="55">
        <f>+'[4]Resumen - Carbono neutralidad'!N12</f>
        <v>11.091701252352014</v>
      </c>
      <c r="J12" s="55">
        <f>+'[4]Resumen - Carbono neutralidad'!O12</f>
        <v>14.402653120655938</v>
      </c>
      <c r="K12" s="55">
        <f>+'[4]Resumen - Carbono neutralidad'!P12</f>
        <v>18.759349378920007</v>
      </c>
      <c r="L12" s="55">
        <f>+'[4]Resumen - Carbono neutralidad'!Q12</f>
        <v>24.365214890040125</v>
      </c>
      <c r="M12" s="55">
        <f>+'[4]Resumen - Carbono neutralidad'!R12</f>
        <v>31.673648505024062</v>
      </c>
      <c r="N12" s="55">
        <f>+'[4]Resumen - Carbono neutralidad'!S12</f>
        <v>41.039671948607932</v>
      </c>
      <c r="O12" s="55">
        <f>+'[4]Resumen - Carbono neutralidad'!T12</f>
        <v>53.30373750364793</v>
      </c>
      <c r="P12" s="55">
        <f>+'[4]Resumen - Carbono neutralidad'!U12</f>
        <v>69.137774534304185</v>
      </c>
      <c r="Q12" s="55">
        <f>+'[4]Resumen - Carbono neutralidad'!V12</f>
        <v>89.562171574800388</v>
      </c>
      <c r="R12" s="55">
        <f>+'[4]Resumen - Carbono neutralidad'!W12</f>
        <v>113.14274778768018</v>
      </c>
      <c r="S12" s="55">
        <f>+'[4]Resumen - Carbono neutralidad'!X12</f>
        <v>113.65765219055987</v>
      </c>
      <c r="T12" s="55">
        <f>+'[4]Resumen - Carbono neutralidad'!Y12</f>
        <v>114.17372902992034</v>
      </c>
      <c r="U12" s="55">
        <f>+'[4]Resumen - Carbono neutralidad'!Z12</f>
        <v>114.56381933592037</v>
      </c>
      <c r="V12" s="55">
        <f>+'[4]Resumen - Carbono neutralidad'!AA12</f>
        <v>114.89530698647978</v>
      </c>
      <c r="W12" s="55">
        <f>+'[4]Resumen - Carbono neutralidad'!AB12</f>
        <v>115.14669472463953</v>
      </c>
      <c r="X12" s="55">
        <f>+'[4]Resumen - Carbono neutralidad'!AC12</f>
        <v>115.28397881904002</v>
      </c>
      <c r="Y12" s="55">
        <f>+'[4]Resumen - Carbono neutralidad'!AD12</f>
        <v>115.32983381592031</v>
      </c>
      <c r="Z12" s="55">
        <f>+'[4]Resumen - Carbono neutralidad'!AE12</f>
        <v>115.42898339471988</v>
      </c>
      <c r="AA12" s="55">
        <f>+'[4]Resumen - Carbono neutralidad'!AF12</f>
        <v>115.29416120664048</v>
      </c>
      <c r="AB12" s="55">
        <f>+'[4]Resumen - Carbono neutralidad'!AG12</f>
        <v>115.14909775031981</v>
      </c>
      <c r="AC12" s="55">
        <f>+'[4]Resumen - Carbono neutralidad'!AH12</f>
        <v>115.57889916575964</v>
      </c>
      <c r="AD12" s="55">
        <f>+'[4]Resumen - Carbono neutralidad'!AI12</f>
        <v>116.00956090175951</v>
      </c>
      <c r="AE12" s="55">
        <f>+'[4]Resumen - Carbono neutralidad'!AJ12</f>
        <v>116.44108045103992</v>
      </c>
      <c r="AF12" s="55">
        <f>+'[4]Resumen - Carbono neutralidad'!AK12</f>
        <v>116.87345498279994</v>
      </c>
      <c r="AG12" s="55">
        <f>+'[4]Resumen - Carbono neutralidad'!AL12</f>
        <v>117.3066818279998</v>
      </c>
      <c r="AH12" s="55">
        <f>+'[4]Resumen - Carbono neutralidad'!AM12</f>
        <v>117.74075823671966</v>
      </c>
      <c r="AI12" s="55">
        <f>+'[4]Resumen - Carbono neutralidad'!AN12</f>
        <v>118.17568129727975</v>
      </c>
      <c r="AJ12" s="55">
        <f>+'[4]Resumen - Carbono neutralidad'!AO12</f>
        <v>118.61144809799997</v>
      </c>
      <c r="AK12" s="55">
        <f>+'[4]Resumen - Carbono neutralidad'!AP12</f>
        <v>119.04805556543964</v>
      </c>
      <c r="AL12" s="55">
        <f>+'[4]Resumen - Carbono neutralidad'!AQ12</f>
        <v>119.4855006261604</v>
      </c>
    </row>
    <row r="13" spans="1:38" x14ac:dyDescent="0.25">
      <c r="A13" t="s">
        <v>62</v>
      </c>
      <c r="B13" t="str">
        <f>+VLOOKUP(A13,'[4]Diccionario regiones'!$A$2:$C$29,3,FALSE)</f>
        <v>Región de Coquimbo</v>
      </c>
      <c r="C13" s="55">
        <f>+'[4]Resumen - Carbono neutralidad'!H13</f>
        <v>4.9952089666320152</v>
      </c>
      <c r="D13" s="55">
        <f>+'[4]Resumen - Carbono neutralidad'!I13</f>
        <v>6.1238042646960045</v>
      </c>
      <c r="E13" s="55">
        <f>+'[4]Resumen - Carbono neutralidad'!J13</f>
        <v>7.5066418068480258</v>
      </c>
      <c r="F13" s="55">
        <f>+'[4]Resumen - Carbono neutralidad'!K13</f>
        <v>9.2332430711039954</v>
      </c>
      <c r="G13" s="55">
        <f>+'[4]Resumen - Carbono neutralidad'!L13</f>
        <v>11.300442495143963</v>
      </c>
      <c r="H13" s="55">
        <f>+'[4]Resumen - Carbono neutralidad'!M13</f>
        <v>13.746341409503962</v>
      </c>
      <c r="I13" s="55">
        <f>+'[4]Resumen - Carbono neutralidad'!N13</f>
        <v>16.720768776719961</v>
      </c>
      <c r="J13" s="55">
        <f>+'[4]Resumen - Carbono neutralidad'!O13</f>
        <v>20.281435550231965</v>
      </c>
      <c r="K13" s="55">
        <f>+'[4]Resumen - Carbono neutralidad'!P13</f>
        <v>24.883512742728005</v>
      </c>
      <c r="L13" s="55">
        <f>+'[4]Resumen - Carbono neutralidad'!Q13</f>
        <v>30.255082789031867</v>
      </c>
      <c r="M13" s="55">
        <f>+'[4]Resumen - Carbono neutralidad'!R13</f>
        <v>36.938009482728042</v>
      </c>
      <c r="N13" s="55">
        <f>+'[4]Resumen - Carbono neutralidad'!S13</f>
        <v>44.612709617376012</v>
      </c>
      <c r="O13" s="55">
        <f>+'[4]Resumen - Carbono neutralidad'!T13</f>
        <v>54.399466057127839</v>
      </c>
      <c r="P13" s="55">
        <f>+'[4]Resumen - Carbono neutralidad'!U13</f>
        <v>66.07742572257618</v>
      </c>
      <c r="Q13" s="55">
        <f>+'[4]Resumen - Carbono neutralidad'!V13</f>
        <v>79.980243832104136</v>
      </c>
      <c r="R13" s="55">
        <f>+'[4]Resumen - Carbono neutralidad'!W13</f>
        <v>88.206504204720247</v>
      </c>
      <c r="S13" s="55">
        <f>+'[4]Resumen - Carbono neutralidad'!X13</f>
        <v>89.219032513200261</v>
      </c>
      <c r="T13" s="55">
        <f>+'[4]Resumen - Carbono neutralidad'!Y13</f>
        <v>90.336153705360402</v>
      </c>
      <c r="U13" s="55">
        <f>+'[4]Resumen - Carbono neutralidad'!Z13</f>
        <v>91.207313479439918</v>
      </c>
      <c r="V13" s="55">
        <f>+'[4]Resumen - Carbono neutralidad'!AA13</f>
        <v>92.01380573039998</v>
      </c>
      <c r="W13" s="55">
        <f>+'[4]Resumen - Carbono neutralidad'!AB13</f>
        <v>92.694335145839801</v>
      </c>
      <c r="X13" s="55">
        <f>+'[4]Resumen - Carbono neutralidad'!AC13</f>
        <v>93.153092329200291</v>
      </c>
      <c r="Y13" s="55">
        <f>+'[4]Resumen - Carbono neutralidad'!AD13</f>
        <v>93.450467383919559</v>
      </c>
      <c r="Z13" s="55">
        <f>+'[4]Resumen - Carbono neutralidad'!AE13</f>
        <v>94.001726618879829</v>
      </c>
      <c r="AA13" s="55">
        <f>+'[4]Resumen - Carbono neutralidad'!AF13</f>
        <v>93.980917569840187</v>
      </c>
      <c r="AB13" s="55">
        <f>+'[4]Resumen - Carbono neutralidad'!AG13</f>
        <v>94.031100212880105</v>
      </c>
      <c r="AC13" s="55">
        <f>+'[4]Resumen - Carbono neutralidad'!AH13</f>
        <v>95.113456350239744</v>
      </c>
      <c r="AD13" s="55">
        <f>+'[4]Resumen - Carbono neutralidad'!AI13</f>
        <v>96.203746168559817</v>
      </c>
      <c r="AE13" s="55">
        <f>+'[4]Resumen - Carbono neutralidad'!AJ13</f>
        <v>97.302011401919799</v>
      </c>
      <c r="AF13" s="55">
        <f>+'[4]Resumen - Carbono neutralidad'!AK13</f>
        <v>98.408294107920341</v>
      </c>
      <c r="AG13" s="55">
        <f>+'[4]Resumen - Carbono neutralidad'!AL13</f>
        <v>99.522636182400134</v>
      </c>
      <c r="AH13" s="55">
        <f>+'[4]Resumen - Carbono neutralidad'!AM13</f>
        <v>100.64508008736013</v>
      </c>
      <c r="AI13" s="55">
        <f>+'[4]Resumen - Carbono neutralidad'!AN13</f>
        <v>101.77566812303992</v>
      </c>
      <c r="AJ13" s="55">
        <f>+'[4]Resumen - Carbono neutralidad'!AO13</f>
        <v>102.91444283232008</v>
      </c>
      <c r="AK13" s="55">
        <f>+'[4]Resumen - Carbono neutralidad'!AP13</f>
        <v>104.06144700071958</v>
      </c>
      <c r="AL13" s="55">
        <f>+'[4]Resumen - Carbono neutralidad'!AQ13</f>
        <v>105.21672349463998</v>
      </c>
    </row>
    <row r="14" spans="1:38" x14ac:dyDescent="0.25">
      <c r="A14" t="s">
        <v>63</v>
      </c>
      <c r="B14" t="str">
        <f>+VLOOKUP(A14,'[4]Diccionario regiones'!$A$2:$C$29,3,FALSE)</f>
        <v>Región de Atacama</v>
      </c>
      <c r="C14" s="55">
        <f>+'[4]Resumen - Carbono neutralidad'!H14</f>
        <v>2.1139421517119938</v>
      </c>
      <c r="D14" s="55">
        <f>+'[4]Resumen - Carbono neutralidad'!I14</f>
        <v>2.6345533907760004</v>
      </c>
      <c r="E14" s="55">
        <f>+'[4]Resumen - Carbono neutralidad'!J14</f>
        <v>3.2672190413039846</v>
      </c>
      <c r="F14" s="55">
        <f>+'[4]Resumen - Carbono neutralidad'!K14</f>
        <v>4.0505890024319795</v>
      </c>
      <c r="G14" s="55">
        <f>+'[4]Resumen - Carbono neutralidad'!L14</f>
        <v>5.011281351263988</v>
      </c>
      <c r="H14" s="55">
        <f>+'[4]Resumen - Carbono neutralidad'!M14</f>
        <v>6.1849566783120293</v>
      </c>
      <c r="I14" s="55">
        <f>+'[4]Resumen - Carbono neutralidad'!N14</f>
        <v>7.6247389572240243</v>
      </c>
      <c r="J14" s="55">
        <f>+'[4]Resumen - Carbono neutralidad'!O14</f>
        <v>9.3842440899840263</v>
      </c>
      <c r="K14" s="55">
        <f>+'[4]Resumen - Carbono neutralidad'!P14</f>
        <v>11.561811537048007</v>
      </c>
      <c r="L14" s="55">
        <f>+'[4]Resumen - Carbono neutralidad'!Q14</f>
        <v>14.203194629135993</v>
      </c>
      <c r="M14" s="55">
        <f>+'[4]Resumen - Carbono neutralidad'!R14</f>
        <v>17.442656657351897</v>
      </c>
      <c r="N14" s="55">
        <f>+'[4]Resumen - Carbono neutralidad'!S14</f>
        <v>21.350538650351982</v>
      </c>
      <c r="O14" s="55">
        <f>+'[4]Resumen - Carbono neutralidad'!T14</f>
        <v>26.153108158703908</v>
      </c>
      <c r="P14" s="55">
        <f>+'[4]Resumen - Carbono neutralidad'!U14</f>
        <v>31.974564914808035</v>
      </c>
      <c r="Q14" s="55">
        <f>+'[4]Resumen - Carbono neutralidad'!V14</f>
        <v>39.020126341176095</v>
      </c>
      <c r="R14" s="55">
        <f>+'[4]Resumen - Carbono neutralidad'!W14</f>
        <v>43.252464334152009</v>
      </c>
      <c r="S14" s="55">
        <f>+'[4]Resumen - Carbono neutralidad'!X14</f>
        <v>43.9053831293039</v>
      </c>
      <c r="T14" s="55">
        <f>+'[4]Resumen - Carbono neutralidad'!Y14</f>
        <v>44.525209573200016</v>
      </c>
      <c r="U14" s="55">
        <f>+'[4]Resumen - Carbono neutralidad'!Z14</f>
        <v>45.076560857688072</v>
      </c>
      <c r="V14" s="55">
        <f>+'[4]Resumen - Carbono neutralidad'!AA14</f>
        <v>45.574294557888166</v>
      </c>
      <c r="W14" s="55">
        <f>+'[4]Resumen - Carbono neutralidad'!AB14</f>
        <v>46.010696161464033</v>
      </c>
      <c r="X14" s="55">
        <f>+'[4]Resumen - Carbono neutralidad'!AC14</f>
        <v>46.375066198799786</v>
      </c>
      <c r="Y14" s="55">
        <f>+'[4]Resumen - Carbono neutralidad'!AD14</f>
        <v>46.671526015439873</v>
      </c>
      <c r="Z14" s="55">
        <f>+'[4]Resumen - Carbono neutralidad'!AE14</f>
        <v>46.939366492607931</v>
      </c>
      <c r="AA14" s="55">
        <f>+'[4]Resumen - Carbono neutralidad'!AF14</f>
        <v>47.097166535015987</v>
      </c>
      <c r="AB14" s="55">
        <f>+'[4]Resumen - Carbono neutralidad'!AG14</f>
        <v>47.206892977440006</v>
      </c>
      <c r="AC14" s="55">
        <f>+'[4]Resumen - Carbono neutralidad'!AH14</f>
        <v>47.603525707079889</v>
      </c>
      <c r="AD14" s="55">
        <f>+'[4]Resumen - Carbono neutralidad'!AI14</f>
        <v>48.003495052151912</v>
      </c>
      <c r="AE14" s="55">
        <f>+'[4]Resumen - Carbono neutralidad'!AJ14</f>
        <v>48.406829078016045</v>
      </c>
      <c r="AF14" s="55">
        <f>+'[4]Resumen - Carbono neutralidad'!AK14</f>
        <v>48.813556084583901</v>
      </c>
      <c r="AG14" s="55">
        <f>+'[4]Resumen - Carbono neutralidad'!AL14</f>
        <v>49.223704622496022</v>
      </c>
      <c r="AH14" s="55">
        <f>+'[4]Resumen - Carbono neutralidad'!AM14</f>
        <v>49.637303460768003</v>
      </c>
      <c r="AI14" s="55">
        <f>+'[4]Resumen - Carbono neutralidad'!AN14</f>
        <v>50.054381643407893</v>
      </c>
      <c r="AJ14" s="55">
        <f>+'[4]Resumen - Carbono neutralidad'!AO14</f>
        <v>50.474968424712095</v>
      </c>
      <c r="AK14" s="55">
        <f>+'[4]Resumen - Carbono neutralidad'!AP14</f>
        <v>50.89909332588001</v>
      </c>
      <c r="AL14" s="55">
        <f>+'[4]Resumen - Carbono neutralidad'!AQ14</f>
        <v>51.326786110751762</v>
      </c>
    </row>
    <row r="15" spans="1:38" x14ac:dyDescent="0.25">
      <c r="A15" t="s">
        <v>64</v>
      </c>
      <c r="B15" t="str">
        <f>+VLOOKUP(A15,'[4]Diccionario regiones'!$A$2:$C$29,3,FALSE)</f>
        <v>Región de Los Lagos</v>
      </c>
      <c r="C15" s="55">
        <f>+'[4]Resumen - Carbono neutralidad'!H15</f>
        <v>1.1407276377600026</v>
      </c>
      <c r="D15" s="55">
        <f>+'[4]Resumen - Carbono neutralidad'!I15</f>
        <v>1.4749610753519926</v>
      </c>
      <c r="E15" s="55">
        <f>+'[4]Resumen - Carbono neutralidad'!J15</f>
        <v>1.9041573789839972</v>
      </c>
      <c r="F15" s="55">
        <f>+'[4]Resumen - Carbono neutralidad'!K15</f>
        <v>2.4674108429520056</v>
      </c>
      <c r="G15" s="55">
        <f>+'[4]Resumen - Carbono neutralidad'!L15</f>
        <v>3.1797325687919904</v>
      </c>
      <c r="H15" s="55">
        <f>+'[4]Resumen - Carbono neutralidad'!M15</f>
        <v>4.0750128941039945</v>
      </c>
      <c r="I15" s="55">
        <f>+'[4]Resumen - Carbono neutralidad'!N15</f>
        <v>5.2207678385520007</v>
      </c>
      <c r="J15" s="55">
        <f>+'[4]Resumen - Carbono neutralidad'!O15</f>
        <v>6.6681928568880284</v>
      </c>
      <c r="K15" s="55">
        <f>+'[4]Resumen - Carbono neutralidad'!P15</f>
        <v>8.6149032501359972</v>
      </c>
      <c r="L15" s="55">
        <f>+'[4]Resumen - Carbono neutralidad'!Q15</f>
        <v>11.027331731591978</v>
      </c>
      <c r="M15" s="55">
        <f>+'[4]Resumen - Carbono neutralidad'!R15</f>
        <v>14.168446696631957</v>
      </c>
      <c r="N15" s="55">
        <f>+'[4]Resumen - Carbono neutralidad'!S15</f>
        <v>18.008864756687984</v>
      </c>
      <c r="O15" s="55">
        <f>+'[4]Resumen - Carbono neutralidad'!T15</f>
        <v>23.100829116623963</v>
      </c>
      <c r="P15" s="55">
        <f>+'[4]Resumen - Carbono neutralidad'!U15</f>
        <v>29.512568195231868</v>
      </c>
      <c r="Q15" s="55">
        <f>+'[4]Resumen - Carbono neutralidad'!V15</f>
        <v>37.560127879799971</v>
      </c>
      <c r="R15" s="55">
        <f>+'[4]Resumen - Carbono neutralidad'!W15</f>
        <v>47.038361347968028</v>
      </c>
      <c r="S15" s="55">
        <f>+'[4]Resumen - Carbono neutralidad'!X15</f>
        <v>46.889882814527994</v>
      </c>
      <c r="T15" s="55">
        <f>+'[4]Resumen - Carbono neutralidad'!Y15</f>
        <v>46.773436344071968</v>
      </c>
      <c r="U15" s="55">
        <f>+'[4]Resumen - Carbono neutralidad'!Z15</f>
        <v>46.505753946863855</v>
      </c>
      <c r="V15" s="55">
        <f>+'[4]Resumen - Carbono neutralidad'!AA15</f>
        <v>46.185844001400142</v>
      </c>
      <c r="W15" s="55">
        <f>+'[4]Resumen - Carbono neutralidad'!AB15</f>
        <v>45.784720304616101</v>
      </c>
      <c r="X15" s="55">
        <f>+'[4]Resumen - Carbono neutralidad'!AC15</f>
        <v>45.257493202872169</v>
      </c>
      <c r="Y15" s="55">
        <f>+'[4]Resumen - Carbono neutralidad'!AD15</f>
        <v>44.63940917299194</v>
      </c>
      <c r="Z15" s="55">
        <f>+'[4]Resumen - Carbono neutralidad'!AE15</f>
        <v>44.128534931544152</v>
      </c>
      <c r="AA15" s="55">
        <f>+'[4]Resumen - Carbono neutralidad'!AF15</f>
        <v>43.338472716575893</v>
      </c>
      <c r="AB15" s="55">
        <f>+'[4]Resumen - Carbono neutralidad'!AG15</f>
        <v>42.573386164727893</v>
      </c>
      <c r="AC15" s="55">
        <f>+'[4]Resumen - Carbono neutralidad'!AH15</f>
        <v>42.983489118672203</v>
      </c>
      <c r="AD15" s="55">
        <f>+'[4]Resumen - Carbono neutralidad'!AI15</f>
        <v>43.397490553320097</v>
      </c>
      <c r="AE15" s="55">
        <f>+'[4]Resumen - Carbono neutralidad'!AJ15</f>
        <v>43.815428360952026</v>
      </c>
      <c r="AF15" s="55">
        <f>+'[4]Resumen - Carbono neutralidad'!AK15</f>
        <v>44.237340846336089</v>
      </c>
      <c r="AG15" s="55">
        <f>+'[4]Resumen - Carbono neutralidad'!AL15</f>
        <v>44.663266662023943</v>
      </c>
      <c r="AH15" s="55">
        <f>+'[4]Resumen - Carbono neutralidad'!AM15</f>
        <v>45.093244881143853</v>
      </c>
      <c r="AI15" s="55">
        <f>+'[4]Resumen - Carbono neutralidad'!AN15</f>
        <v>45.527314965047992</v>
      </c>
      <c r="AJ15" s="55">
        <f>+'[4]Resumen - Carbono neutralidad'!AO15</f>
        <v>45.9655167794878</v>
      </c>
      <c r="AK15" s="55">
        <f>+'[4]Resumen - Carbono neutralidad'!AP15</f>
        <v>46.407890594615843</v>
      </c>
      <c r="AL15" s="55">
        <f>+'[4]Resumen - Carbono neutralidad'!AQ15</f>
        <v>46.854477076895968</v>
      </c>
    </row>
    <row r="16" spans="1:38" x14ac:dyDescent="0.25">
      <c r="A16" t="s">
        <v>65</v>
      </c>
      <c r="B16" t="str">
        <f>+VLOOKUP(A16,'[4]Diccionario regiones'!$A$2:$C$29,3,FALSE)</f>
        <v>Región de Antofagasta</v>
      </c>
      <c r="C16" s="55">
        <f>+'[4]Resumen - Carbono neutralidad'!H16</f>
        <v>5.136360427200002E-2</v>
      </c>
      <c r="D16" s="55">
        <f>+'[4]Resumen - Carbono neutralidad'!I16</f>
        <v>6.3638940481999959E-2</v>
      </c>
      <c r="E16" s="55">
        <f>+'[4]Resumen - Carbono neutralidad'!J16</f>
        <v>7.8308929943999905E-2</v>
      </c>
      <c r="F16" s="55">
        <f>+'[4]Resumen - Carbono neutralidad'!K16</f>
        <v>9.6378896904000255E-2</v>
      </c>
      <c r="G16" s="55">
        <f>+'[4]Resumen - Carbono neutralidad'!L16</f>
        <v>0.11837473862399987</v>
      </c>
      <c r="H16" s="55">
        <f>+'[4]Resumen - Carbono neutralidad'!M16</f>
        <v>0.14502209428800014</v>
      </c>
      <c r="I16" s="55">
        <f>+'[4]Resumen - Carbono neutralidad'!N16</f>
        <v>0.17754606134399967</v>
      </c>
      <c r="J16" s="55">
        <f>+'[4]Resumen - Carbono neutralidad'!O16</f>
        <v>0.21702492386399944</v>
      </c>
      <c r="K16" s="55">
        <f>+'[4]Resumen - Carbono neutralidad'!P16</f>
        <v>0.26595188872800068</v>
      </c>
      <c r="L16" s="55">
        <f>+'[4]Resumen - Carbono neutralidad'!Q16</f>
        <v>0.32484013953600083</v>
      </c>
      <c r="M16" s="55">
        <f>+'[4]Resumen - Carbono neutralidad'!R16</f>
        <v>0.39694182873600031</v>
      </c>
      <c r="N16" s="55">
        <f>+'[4]Resumen - Carbono neutralidad'!S16</f>
        <v>0.48319004462399756</v>
      </c>
      <c r="O16" s="55">
        <f>+'[4]Resumen - Carbono neutralidad'!T16</f>
        <v>0.58936949464799937</v>
      </c>
      <c r="P16" s="55">
        <f>+'[4]Resumen - Carbono neutralidad'!U16</f>
        <v>0.71754030564000104</v>
      </c>
      <c r="Q16" s="55">
        <f>+'[4]Resumen - Carbono neutralidad'!V16</f>
        <v>0.87207458349599798</v>
      </c>
      <c r="R16" s="55">
        <f>+'[4]Resumen - Carbono neutralidad'!W16</f>
        <v>1.0110884584559976</v>
      </c>
      <c r="S16" s="55">
        <f>+'[4]Resumen - Carbono neutralidad'!X16</f>
        <v>1.023261181535998</v>
      </c>
      <c r="T16" s="55">
        <f>+'[4]Resumen - Carbono neutralidad'!Y16</f>
        <v>1.0351164263520012</v>
      </c>
      <c r="U16" s="55">
        <f>+'[4]Resumen - Carbono neutralidad'!Z16</f>
        <v>1.0454919392159976</v>
      </c>
      <c r="V16" s="55">
        <f>+'[4]Resumen - Carbono neutralidad'!AA16</f>
        <v>1.0549409150640014</v>
      </c>
      <c r="W16" s="55">
        <f>+'[4]Resumen - Carbono neutralidad'!AB16</f>
        <v>1.0632411522720069</v>
      </c>
      <c r="X16" s="55">
        <f>+'[4]Resumen - Carbono neutralidad'!AC16</f>
        <v>1.0700661625439978</v>
      </c>
      <c r="Y16" s="55">
        <f>+'[4]Resumen - Carbono neutralidad'!AD16</f>
        <v>1.0755879048479979</v>
      </c>
      <c r="Z16" s="55">
        <f>+'[4]Resumen - Carbono neutralidad'!AE16</f>
        <v>1.0811625588479961</v>
      </c>
      <c r="AA16" s="55">
        <f>+'[4]Resumen - Carbono neutralidad'!AF16</f>
        <v>1.0840538570880003</v>
      </c>
      <c r="AB16" s="55">
        <f>+'[4]Resumen - Carbono neutralidad'!AG16</f>
        <v>1.0863750564719932</v>
      </c>
      <c r="AC16" s="55">
        <f>+'[4]Resumen - Carbono neutralidad'!AH16</f>
        <v>1.0888700022720044</v>
      </c>
      <c r="AD16" s="55">
        <f>+'[4]Resumen - Carbono neutralidad'!AI16</f>
        <v>1.0913515866960002</v>
      </c>
      <c r="AE16" s="55">
        <f>+'[4]Resumen - Carbono neutralidad'!AJ16</f>
        <v>1.093819518576002</v>
      </c>
      <c r="AF16" s="55">
        <f>+'[4]Resumen - Carbono neutralidad'!AK16</f>
        <v>1.0962735148320009</v>
      </c>
      <c r="AG16" s="55">
        <f>+'[4]Resumen - Carbono neutralidad'!AL16</f>
        <v>1.1033880269759984</v>
      </c>
      <c r="AH16" s="55">
        <f>+'[4]Resumen - Carbono neutralidad'!AM16</f>
        <v>1.1105487135119991</v>
      </c>
      <c r="AI16" s="55">
        <f>+'[4]Resumen - Carbono neutralidad'!AN16</f>
        <v>1.1177558656079984</v>
      </c>
      <c r="AJ16" s="55">
        <f>+'[4]Resumen - Carbono neutralidad'!AO16</f>
        <v>1.1250097986960057</v>
      </c>
      <c r="AK16" s="55">
        <f>+'[4]Resumen - Carbono neutralidad'!AP16</f>
        <v>1.1323107958560035</v>
      </c>
      <c r="AL16" s="55">
        <f>+'[4]Resumen - Carbono neutralidad'!AQ16</f>
        <v>1.1396591806080001</v>
      </c>
    </row>
    <row r="17" spans="1:38" x14ac:dyDescent="0.25">
      <c r="A17" t="s">
        <v>66</v>
      </c>
      <c r="B17" t="str">
        <f>+VLOOKUP(A17,'[4]Diccionario regiones'!$A$2:$C$29,3,FALSE)</f>
        <v>Región de Antofagasta</v>
      </c>
      <c r="C17" s="55">
        <f>+'[4]Resumen - Carbono neutralidad'!H17</f>
        <v>0</v>
      </c>
      <c r="D17" s="55">
        <f>+'[4]Resumen - Carbono neutralidad'!I17</f>
        <v>0</v>
      </c>
      <c r="E17" s="55">
        <f>+'[4]Resumen - Carbono neutralidad'!J17</f>
        <v>0</v>
      </c>
      <c r="F17" s="55">
        <f>+'[4]Resumen - Carbono neutralidad'!K17</f>
        <v>0</v>
      </c>
      <c r="G17" s="55">
        <f>+'[4]Resumen - Carbono neutralidad'!L17</f>
        <v>0</v>
      </c>
      <c r="H17" s="55">
        <f>+'[4]Resumen - Carbono neutralidad'!M17</f>
        <v>0</v>
      </c>
      <c r="I17" s="55">
        <f>+'[4]Resumen - Carbono neutralidad'!N17</f>
        <v>0</v>
      </c>
      <c r="J17" s="55">
        <f>+'[4]Resumen - Carbono neutralidad'!O17</f>
        <v>0</v>
      </c>
      <c r="K17" s="55">
        <f>+'[4]Resumen - Carbono neutralidad'!P17</f>
        <v>0</v>
      </c>
      <c r="L17" s="55">
        <f>+'[4]Resumen - Carbono neutralidad'!Q17</f>
        <v>0</v>
      </c>
      <c r="M17" s="55">
        <f>+'[4]Resumen - Carbono neutralidad'!R17</f>
        <v>0</v>
      </c>
      <c r="N17" s="55">
        <f>+'[4]Resumen - Carbono neutralidad'!S17</f>
        <v>0</v>
      </c>
      <c r="O17" s="55">
        <f>+'[4]Resumen - Carbono neutralidad'!T17</f>
        <v>0</v>
      </c>
      <c r="P17" s="55">
        <f>+'[4]Resumen - Carbono neutralidad'!U17</f>
        <v>0</v>
      </c>
      <c r="Q17" s="55">
        <f>+'[4]Resumen - Carbono neutralidad'!V17</f>
        <v>0</v>
      </c>
      <c r="R17" s="55">
        <f>+'[4]Resumen - Carbono neutralidad'!W17</f>
        <v>0</v>
      </c>
      <c r="S17" s="55">
        <f>+'[4]Resumen - Carbono neutralidad'!X17</f>
        <v>0</v>
      </c>
      <c r="T17" s="55">
        <f>+'[4]Resumen - Carbono neutralidad'!Y17</f>
        <v>0</v>
      </c>
      <c r="U17" s="55">
        <f>+'[4]Resumen - Carbono neutralidad'!Z17</f>
        <v>0</v>
      </c>
      <c r="V17" s="55">
        <f>+'[4]Resumen - Carbono neutralidad'!AA17</f>
        <v>0</v>
      </c>
      <c r="W17" s="55">
        <f>+'[4]Resumen - Carbono neutralidad'!AB17</f>
        <v>0</v>
      </c>
      <c r="X17" s="55">
        <f>+'[4]Resumen - Carbono neutralidad'!AC17</f>
        <v>0</v>
      </c>
      <c r="Y17" s="55">
        <f>+'[4]Resumen - Carbono neutralidad'!AD17</f>
        <v>0</v>
      </c>
      <c r="Z17" s="55">
        <f>+'[4]Resumen - Carbono neutralidad'!AE17</f>
        <v>0</v>
      </c>
      <c r="AA17" s="55">
        <f>+'[4]Resumen - Carbono neutralidad'!AF17</f>
        <v>0</v>
      </c>
      <c r="AB17" s="55">
        <f>+'[4]Resumen - Carbono neutralidad'!AG17</f>
        <v>0</v>
      </c>
      <c r="AC17" s="55">
        <f>+'[4]Resumen - Carbono neutralidad'!AH17</f>
        <v>0</v>
      </c>
      <c r="AD17" s="55">
        <f>+'[4]Resumen - Carbono neutralidad'!AI17</f>
        <v>0</v>
      </c>
      <c r="AE17" s="55">
        <f>+'[4]Resumen - Carbono neutralidad'!AJ17</f>
        <v>0</v>
      </c>
      <c r="AF17" s="55">
        <f>+'[4]Resumen - Carbono neutralidad'!AK17</f>
        <v>0</v>
      </c>
      <c r="AG17" s="55">
        <f>+'[4]Resumen - Carbono neutralidad'!AL17</f>
        <v>0</v>
      </c>
      <c r="AH17" s="55">
        <f>+'[4]Resumen - Carbono neutralidad'!AM17</f>
        <v>0</v>
      </c>
      <c r="AI17" s="55">
        <f>+'[4]Resumen - Carbono neutralidad'!AN17</f>
        <v>0</v>
      </c>
      <c r="AJ17" s="55">
        <f>+'[4]Resumen - Carbono neutralidad'!AO17</f>
        <v>0</v>
      </c>
      <c r="AK17" s="55">
        <f>+'[4]Resumen - Carbono neutralidad'!AP17</f>
        <v>0</v>
      </c>
      <c r="AL17" s="55">
        <f>+'[4]Resumen - Carbono neutralidad'!AQ17</f>
        <v>0</v>
      </c>
    </row>
    <row r="18" spans="1:38" x14ac:dyDescent="0.25">
      <c r="A18" t="s">
        <v>67</v>
      </c>
      <c r="B18" t="str">
        <f>+VLOOKUP(A18,'[4]Diccionario regiones'!$A$2:$C$29,3,FALSE)</f>
        <v>Región de Antofagasta</v>
      </c>
      <c r="C18" s="55">
        <f>+'[4]Resumen - Carbono neutralidad'!H18</f>
        <v>0</v>
      </c>
      <c r="D18" s="55">
        <f>+'[4]Resumen - Carbono neutralidad'!I18</f>
        <v>0</v>
      </c>
      <c r="E18" s="55">
        <f>+'[4]Resumen - Carbono neutralidad'!J18</f>
        <v>0</v>
      </c>
      <c r="F18" s="55">
        <f>+'[4]Resumen - Carbono neutralidad'!K18</f>
        <v>0</v>
      </c>
      <c r="G18" s="55">
        <f>+'[4]Resumen - Carbono neutralidad'!L18</f>
        <v>0</v>
      </c>
      <c r="H18" s="55">
        <f>+'[4]Resumen - Carbono neutralidad'!M18</f>
        <v>0</v>
      </c>
      <c r="I18" s="55">
        <f>+'[4]Resumen - Carbono neutralidad'!N18</f>
        <v>0</v>
      </c>
      <c r="J18" s="55">
        <f>+'[4]Resumen - Carbono neutralidad'!O18</f>
        <v>0</v>
      </c>
      <c r="K18" s="55">
        <f>+'[4]Resumen - Carbono neutralidad'!P18</f>
        <v>0</v>
      </c>
      <c r="L18" s="55">
        <f>+'[4]Resumen - Carbono neutralidad'!Q18</f>
        <v>0</v>
      </c>
      <c r="M18" s="55">
        <f>+'[4]Resumen - Carbono neutralidad'!R18</f>
        <v>0</v>
      </c>
      <c r="N18" s="55">
        <f>+'[4]Resumen - Carbono neutralidad'!S18</f>
        <v>0</v>
      </c>
      <c r="O18" s="55">
        <f>+'[4]Resumen - Carbono neutralidad'!T18</f>
        <v>0</v>
      </c>
      <c r="P18" s="55">
        <f>+'[4]Resumen - Carbono neutralidad'!U18</f>
        <v>0</v>
      </c>
      <c r="Q18" s="55">
        <f>+'[4]Resumen - Carbono neutralidad'!V18</f>
        <v>0</v>
      </c>
      <c r="R18" s="55">
        <f>+'[4]Resumen - Carbono neutralidad'!W18</f>
        <v>0</v>
      </c>
      <c r="S18" s="55">
        <f>+'[4]Resumen - Carbono neutralidad'!X18</f>
        <v>0</v>
      </c>
      <c r="T18" s="55">
        <f>+'[4]Resumen - Carbono neutralidad'!Y18</f>
        <v>0</v>
      </c>
      <c r="U18" s="55">
        <f>+'[4]Resumen - Carbono neutralidad'!Z18</f>
        <v>0</v>
      </c>
      <c r="V18" s="55">
        <f>+'[4]Resumen - Carbono neutralidad'!AA18</f>
        <v>0</v>
      </c>
      <c r="W18" s="55">
        <f>+'[4]Resumen - Carbono neutralidad'!AB18</f>
        <v>0</v>
      </c>
      <c r="X18" s="55">
        <f>+'[4]Resumen - Carbono neutralidad'!AC18</f>
        <v>0</v>
      </c>
      <c r="Y18" s="55">
        <f>+'[4]Resumen - Carbono neutralidad'!AD18</f>
        <v>0</v>
      </c>
      <c r="Z18" s="55">
        <f>+'[4]Resumen - Carbono neutralidad'!AE18</f>
        <v>0</v>
      </c>
      <c r="AA18" s="55">
        <f>+'[4]Resumen - Carbono neutralidad'!AF18</f>
        <v>0</v>
      </c>
      <c r="AB18" s="55">
        <f>+'[4]Resumen - Carbono neutralidad'!AG18</f>
        <v>0</v>
      </c>
      <c r="AC18" s="55">
        <f>+'[4]Resumen - Carbono neutralidad'!AH18</f>
        <v>0</v>
      </c>
      <c r="AD18" s="55">
        <f>+'[4]Resumen - Carbono neutralidad'!AI18</f>
        <v>0</v>
      </c>
      <c r="AE18" s="55">
        <f>+'[4]Resumen - Carbono neutralidad'!AJ18</f>
        <v>0</v>
      </c>
      <c r="AF18" s="55">
        <f>+'[4]Resumen - Carbono neutralidad'!AK18</f>
        <v>0</v>
      </c>
      <c r="AG18" s="55">
        <f>+'[4]Resumen - Carbono neutralidad'!AL18</f>
        <v>0</v>
      </c>
      <c r="AH18" s="55">
        <f>+'[4]Resumen - Carbono neutralidad'!AM18</f>
        <v>0</v>
      </c>
      <c r="AI18" s="55">
        <f>+'[4]Resumen - Carbono neutralidad'!AN18</f>
        <v>0</v>
      </c>
      <c r="AJ18" s="55">
        <f>+'[4]Resumen - Carbono neutralidad'!AO18</f>
        <v>0</v>
      </c>
      <c r="AK18" s="55">
        <f>+'[4]Resumen - Carbono neutralidad'!AP18</f>
        <v>0</v>
      </c>
      <c r="AL18" s="55">
        <f>+'[4]Resumen - Carbono neutralidad'!AQ18</f>
        <v>0</v>
      </c>
    </row>
    <row r="19" spans="1:38" x14ac:dyDescent="0.25">
      <c r="A19" t="s">
        <v>68</v>
      </c>
      <c r="B19" t="str">
        <f>+VLOOKUP(A19,'[4]Diccionario regiones'!$A$2:$C$29,3,FALSE)</f>
        <v>Región de Antofagasta</v>
      </c>
      <c r="C19" s="55">
        <f>+'[4]Resumen - Carbono neutralidad'!H19</f>
        <v>0</v>
      </c>
      <c r="D19" s="55">
        <f>+'[4]Resumen - Carbono neutralidad'!I19</f>
        <v>0</v>
      </c>
      <c r="E19" s="55">
        <f>+'[4]Resumen - Carbono neutralidad'!J19</f>
        <v>0</v>
      </c>
      <c r="F19" s="55">
        <f>+'[4]Resumen - Carbono neutralidad'!K19</f>
        <v>0</v>
      </c>
      <c r="G19" s="55">
        <f>+'[4]Resumen - Carbono neutralidad'!L19</f>
        <v>0</v>
      </c>
      <c r="H19" s="55">
        <f>+'[4]Resumen - Carbono neutralidad'!M19</f>
        <v>0</v>
      </c>
      <c r="I19" s="55">
        <f>+'[4]Resumen - Carbono neutralidad'!N19</f>
        <v>0</v>
      </c>
      <c r="J19" s="55">
        <f>+'[4]Resumen - Carbono neutralidad'!O19</f>
        <v>0</v>
      </c>
      <c r="K19" s="55">
        <f>+'[4]Resumen - Carbono neutralidad'!P19</f>
        <v>0</v>
      </c>
      <c r="L19" s="55">
        <f>+'[4]Resumen - Carbono neutralidad'!Q19</f>
        <v>0</v>
      </c>
      <c r="M19" s="55">
        <f>+'[4]Resumen - Carbono neutralidad'!R19</f>
        <v>0</v>
      </c>
      <c r="N19" s="55">
        <f>+'[4]Resumen - Carbono neutralidad'!S19</f>
        <v>0</v>
      </c>
      <c r="O19" s="55">
        <f>+'[4]Resumen - Carbono neutralidad'!T19</f>
        <v>0</v>
      </c>
      <c r="P19" s="55">
        <f>+'[4]Resumen - Carbono neutralidad'!U19</f>
        <v>0</v>
      </c>
      <c r="Q19" s="55">
        <f>+'[4]Resumen - Carbono neutralidad'!V19</f>
        <v>0</v>
      </c>
      <c r="R19" s="55">
        <f>+'[4]Resumen - Carbono neutralidad'!W19</f>
        <v>0</v>
      </c>
      <c r="S19" s="55">
        <f>+'[4]Resumen - Carbono neutralidad'!X19</f>
        <v>0</v>
      </c>
      <c r="T19" s="55">
        <f>+'[4]Resumen - Carbono neutralidad'!Y19</f>
        <v>0</v>
      </c>
      <c r="U19" s="55">
        <f>+'[4]Resumen - Carbono neutralidad'!Z19</f>
        <v>0</v>
      </c>
      <c r="V19" s="55">
        <f>+'[4]Resumen - Carbono neutralidad'!AA19</f>
        <v>0</v>
      </c>
      <c r="W19" s="55">
        <f>+'[4]Resumen - Carbono neutralidad'!AB19</f>
        <v>0</v>
      </c>
      <c r="X19" s="55">
        <f>+'[4]Resumen - Carbono neutralidad'!AC19</f>
        <v>0</v>
      </c>
      <c r="Y19" s="55">
        <f>+'[4]Resumen - Carbono neutralidad'!AD19</f>
        <v>0</v>
      </c>
      <c r="Z19" s="55">
        <f>+'[4]Resumen - Carbono neutralidad'!AE19</f>
        <v>0</v>
      </c>
      <c r="AA19" s="55">
        <f>+'[4]Resumen - Carbono neutralidad'!AF19</f>
        <v>0</v>
      </c>
      <c r="AB19" s="55">
        <f>+'[4]Resumen - Carbono neutralidad'!AG19</f>
        <v>0</v>
      </c>
      <c r="AC19" s="55">
        <f>+'[4]Resumen - Carbono neutralidad'!AH19</f>
        <v>0</v>
      </c>
      <c r="AD19" s="55">
        <f>+'[4]Resumen - Carbono neutralidad'!AI19</f>
        <v>0</v>
      </c>
      <c r="AE19" s="55">
        <f>+'[4]Resumen - Carbono neutralidad'!AJ19</f>
        <v>0</v>
      </c>
      <c r="AF19" s="55">
        <f>+'[4]Resumen - Carbono neutralidad'!AK19</f>
        <v>0</v>
      </c>
      <c r="AG19" s="55">
        <f>+'[4]Resumen - Carbono neutralidad'!AL19</f>
        <v>0</v>
      </c>
      <c r="AH19" s="55">
        <f>+'[4]Resumen - Carbono neutralidad'!AM19</f>
        <v>0</v>
      </c>
      <c r="AI19" s="55">
        <f>+'[4]Resumen - Carbono neutralidad'!AN19</f>
        <v>0</v>
      </c>
      <c r="AJ19" s="55">
        <f>+'[4]Resumen - Carbono neutralidad'!AO19</f>
        <v>0</v>
      </c>
      <c r="AK19" s="55">
        <f>+'[4]Resumen - Carbono neutralidad'!AP19</f>
        <v>0</v>
      </c>
      <c r="AL19" s="55">
        <f>+'[4]Resumen - Carbono neutralidad'!AQ19</f>
        <v>0</v>
      </c>
    </row>
    <row r="20" spans="1:38" x14ac:dyDescent="0.25">
      <c r="A20" t="s">
        <v>69</v>
      </c>
      <c r="B20" t="str">
        <f>+VLOOKUP(A20,'[4]Diccionario regiones'!$A$2:$C$29,3,FALSE)</f>
        <v>Región de Tarapacá</v>
      </c>
      <c r="C20" s="55">
        <f>+'[4]Resumen - Carbono neutralidad'!H20</f>
        <v>2.3692351806719905</v>
      </c>
      <c r="D20" s="55">
        <f>+'[4]Resumen - Carbono neutralidad'!I20</f>
        <v>3.0555936743279966</v>
      </c>
      <c r="E20" s="55">
        <f>+'[4]Resumen - Carbono neutralidad'!J20</f>
        <v>3.9424133773919978</v>
      </c>
      <c r="F20" s="55">
        <f>+'[4]Resumen - Carbono neutralidad'!K20</f>
        <v>5.1088942019760193</v>
      </c>
      <c r="G20" s="55">
        <f>+'[4]Resumen - Carbono neutralidad'!L20</f>
        <v>6.5762283256799856</v>
      </c>
      <c r="H20" s="55">
        <f>+'[4]Resumen - Carbono neutralidad'!M20</f>
        <v>8.3863392575520415</v>
      </c>
      <c r="I20" s="55">
        <f>+'[4]Resumen - Carbono neutralidad'!N20</f>
        <v>10.694873351184</v>
      </c>
      <c r="J20" s="55">
        <f>+'[4]Resumen - Carbono neutralidad'!O20</f>
        <v>13.581736447415938</v>
      </c>
      <c r="K20" s="55">
        <f>+'[4]Resumen - Carbono neutralidad'!P20</f>
        <v>17.541608759544037</v>
      </c>
      <c r="L20" s="55">
        <f>+'[4]Resumen - Carbono neutralidad'!Q20</f>
        <v>22.356899381639955</v>
      </c>
      <c r="M20" s="55">
        <f>+'[4]Resumen - Carbono neutralidad'!R20</f>
        <v>28.670959053383893</v>
      </c>
      <c r="N20" s="55">
        <f>+'[4]Resumen - Carbono neutralidad'!S20</f>
        <v>36.182472157488036</v>
      </c>
      <c r="O20" s="55">
        <f>+'[4]Resumen - Carbono neutralidad'!T20</f>
        <v>46.31429559539999</v>
      </c>
      <c r="P20" s="55">
        <f>+'[4]Resumen - Carbono neutralidad'!U20</f>
        <v>58.945086890567886</v>
      </c>
      <c r="Q20" s="55">
        <f>+'[4]Resumen - Carbono neutralidad'!V20</f>
        <v>74.634812333472055</v>
      </c>
      <c r="R20" s="55">
        <f>+'[4]Resumen - Carbono neutralidad'!W20</f>
        <v>85.399933021919892</v>
      </c>
      <c r="S20" s="55">
        <f>+'[4]Resumen - Carbono neutralidad'!X20</f>
        <v>86.82680164416</v>
      </c>
      <c r="T20" s="55">
        <f>+'[4]Resumen - Carbono neutralidad'!Y20</f>
        <v>88.409998850880214</v>
      </c>
      <c r="U20" s="55">
        <f>+'[4]Resumen - Carbono neutralidad'!Z20</f>
        <v>89.650089105360081</v>
      </c>
      <c r="V20" s="55">
        <f>+'[4]Resumen - Carbono neutralidad'!AA20</f>
        <v>90.797648838480114</v>
      </c>
      <c r="W20" s="55">
        <f>+'[4]Resumen - Carbono neutralidad'!AB20</f>
        <v>91.762290201839818</v>
      </c>
      <c r="X20" s="55">
        <f>+'[4]Resumen - Carbono neutralidad'!AC20</f>
        <v>92.405747056079861</v>
      </c>
      <c r="Y20" s="55">
        <f>+'[4]Resumen - Carbono neutralidad'!AD20</f>
        <v>92.810690650560062</v>
      </c>
      <c r="Z20" s="55">
        <f>+'[4]Resumen - Carbono neutralidad'!AE20</f>
        <v>93.58558130615971</v>
      </c>
      <c r="AA20" s="55">
        <f>+'[4]Resumen - Carbono neutralidad'!AF20</f>
        <v>93.519346894799654</v>
      </c>
      <c r="AB20" s="55">
        <f>+'[4]Resumen - Carbono neutralidad'!AG20</f>
        <v>93.555812451599706</v>
      </c>
      <c r="AC20" s="55">
        <f>+'[4]Resumen - Carbono neutralidad'!AH20</f>
        <v>94.477052474640274</v>
      </c>
      <c r="AD20" s="55">
        <f>+'[4]Resumen - Carbono neutralidad'!AI20</f>
        <v>95.407363917599639</v>
      </c>
      <c r="AE20" s="55">
        <f>+'[4]Resumen - Carbono neutralidad'!AJ20</f>
        <v>96.346836152880087</v>
      </c>
      <c r="AF20" s="55">
        <f>+'[4]Resumen - Carbono neutralidad'!AK20</f>
        <v>97.29555928080002</v>
      </c>
      <c r="AG20" s="55">
        <f>+'[4]Resumen - Carbono neutralidad'!AL20</f>
        <v>98.253624372239727</v>
      </c>
      <c r="AH20" s="55">
        <f>+'[4]Resumen - Carbono neutralidad'!AM20</f>
        <v>99.221123549519561</v>
      </c>
      <c r="AI20" s="55">
        <f>+'[4]Resumen - Carbono neutralidad'!AN20</f>
        <v>100.19814966287964</v>
      </c>
      <c r="AJ20" s="55">
        <f>+'[4]Resumen - Carbono neutralidad'!AO20</f>
        <v>101.18479653312018</v>
      </c>
      <c r="AK20" s="55">
        <f>+'[4]Resumen - Carbono neutralidad'!AP20</f>
        <v>102.18115878984042</v>
      </c>
      <c r="AL20" s="55">
        <f>+'[4]Resumen - Carbono neutralidad'!AQ20</f>
        <v>103.18733227583988</v>
      </c>
    </row>
    <row r="21" spans="1:38" x14ac:dyDescent="0.25">
      <c r="A21" t="s">
        <v>70</v>
      </c>
      <c r="B21" t="str">
        <f>+VLOOKUP(A21,'[4]Diccionario regiones'!$A$2:$C$29,3,FALSE)</f>
        <v>Región de Antofagasta</v>
      </c>
      <c r="C21" s="55">
        <f>+'[4]Resumen - Carbono neutralidad'!H21</f>
        <v>7.1494028377920289</v>
      </c>
      <c r="D21" s="55">
        <f>+'[4]Resumen - Carbono neutralidad'!I21</f>
        <v>8.8577828086080093</v>
      </c>
      <c r="E21" s="55">
        <f>+'[4]Resumen - Carbono neutralidad'!J21</f>
        <v>10.899883462079984</v>
      </c>
      <c r="F21" s="55">
        <f>+'[4]Resumen - Carbono neutralidad'!K21</f>
        <v>13.415056201584045</v>
      </c>
      <c r="G21" s="55">
        <f>+'[4]Resumen - Carbono neutralidad'!L21</f>
        <v>16.476675678552002</v>
      </c>
      <c r="H21" s="55">
        <f>+'[4]Resumen - Carbono neutralidad'!M21</f>
        <v>20.185742038535974</v>
      </c>
      <c r="I21" s="55">
        <f>+'[4]Resumen - Carbono neutralidad'!N21</f>
        <v>24.712779535391995</v>
      </c>
      <c r="J21" s="55">
        <f>+'[4]Resumen - Carbono neutralidad'!O21</f>
        <v>30.207873860952127</v>
      </c>
      <c r="K21" s="55">
        <f>+'[4]Resumen - Carbono neutralidad'!P21</f>
        <v>37.018057858391757</v>
      </c>
      <c r="L21" s="55">
        <f>+'[4]Resumen - Carbono neutralidad'!Q21</f>
        <v>45.21476144380798</v>
      </c>
      <c r="M21" s="55">
        <f>+'[4]Resumen - Carbono neutralidad'!R21</f>
        <v>55.250653930608138</v>
      </c>
      <c r="N21" s="55">
        <f>+'[4]Resumen - Carbono neutralidad'!S21</f>
        <v>67.255612058831574</v>
      </c>
      <c r="O21" s="55">
        <f>+'[4]Resumen - Carbono neutralidad'!T21</f>
        <v>82.034815801440132</v>
      </c>
      <c r="P21" s="55">
        <f>+'[4]Resumen - Carbono neutralidad'!U21</f>
        <v>99.875013923759482</v>
      </c>
      <c r="Q21" s="55">
        <f>+'[4]Resumen - Carbono neutralidad'!V21</f>
        <v>121.38476538792001</v>
      </c>
      <c r="R21" s="55">
        <f>+'[4]Resumen - Carbono neutralidad'!W21</f>
        <v>140.73421860336046</v>
      </c>
      <c r="S21" s="55">
        <f>+'[4]Resumen - Carbono neutralidad'!X21</f>
        <v>142.42854978288003</v>
      </c>
      <c r="T21" s="55">
        <f>+'[4]Resumen - Carbono neutralidad'!Y21</f>
        <v>144.07869112296044</v>
      </c>
      <c r="U21" s="55">
        <f>+'[4]Resumen - Carbono neutralidad'!Z21</f>
        <v>145.52286636672056</v>
      </c>
      <c r="V21" s="55">
        <f>+'[4]Resumen - Carbono neutralidad'!AA21</f>
        <v>146.83807739903929</v>
      </c>
      <c r="W21" s="55">
        <f>+'[4]Resumen - Carbono neutralidad'!AB21</f>
        <v>147.99339392855987</v>
      </c>
      <c r="X21" s="55">
        <f>+'[4]Resumen - Carbono neutralidad'!AC21</f>
        <v>148.94337304200016</v>
      </c>
      <c r="Y21" s="55">
        <f>+'[4]Resumen - Carbono neutralidad'!AD21</f>
        <v>149.71194810192006</v>
      </c>
      <c r="Z21" s="55">
        <f>+'[4]Resumen - Carbono neutralidad'!AE21</f>
        <v>150.48788898432008</v>
      </c>
      <c r="AA21" s="55">
        <f>+'[4]Resumen - Carbono neutralidad'!AF21</f>
        <v>150.89033120304001</v>
      </c>
      <c r="AB21" s="55">
        <f>+'[4]Resumen - Carbono neutralidad'!AG21</f>
        <v>151.21342051704062</v>
      </c>
      <c r="AC21" s="55">
        <f>+'[4]Resumen - Carbono neutralidad'!AH21</f>
        <v>151.56069497304</v>
      </c>
      <c r="AD21" s="55">
        <f>+'[4]Resumen - Carbono neutralidad'!AI21</f>
        <v>151.90610821848026</v>
      </c>
      <c r="AE21" s="55">
        <f>+'[4]Resumen - Carbono neutralidad'!AJ21</f>
        <v>152.2496215927199</v>
      </c>
      <c r="AF21" s="55">
        <f>+'[4]Resumen - Carbono neutralidad'!AK21</f>
        <v>152.59119578807989</v>
      </c>
      <c r="AG21" s="55">
        <f>+'[4]Resumen - Carbono neutralidad'!AL21</f>
        <v>153.58147053072005</v>
      </c>
      <c r="AH21" s="55">
        <f>+'[4]Resumen - Carbono neutralidad'!AM21</f>
        <v>154.57817191728046</v>
      </c>
      <c r="AI21" s="55">
        <f>+'[4]Resumen - Carbono neutralidad'!AN21</f>
        <v>155.58134160095963</v>
      </c>
      <c r="AJ21" s="55">
        <f>+'[4]Resumen - Carbono neutralidad'!AO21</f>
        <v>156.59102163935995</v>
      </c>
      <c r="AK21" s="55">
        <f>+'[4]Resumen - Carbono neutralidad'!AP21</f>
        <v>157.60725417095978</v>
      </c>
      <c r="AL21" s="55">
        <f>+'[4]Resumen - Carbono neutralidad'!AQ21</f>
        <v>158.63008173864017</v>
      </c>
    </row>
    <row r="22" spans="1:38" x14ac:dyDescent="0.25">
      <c r="A22" t="s">
        <v>71</v>
      </c>
      <c r="B22" t="str">
        <f>+VLOOKUP(A22,'[4]Diccionario regiones'!$A$2:$C$29,3,FALSE)</f>
        <v>Región de Antofagasta</v>
      </c>
      <c r="C22" s="55">
        <f>+'[4]Resumen - Carbono neutralidad'!H22</f>
        <v>7.1519312193839717</v>
      </c>
      <c r="D22" s="55">
        <f>+'[4]Resumen - Carbono neutralidad'!I22</f>
        <v>8.8609153557119971</v>
      </c>
      <c r="E22" s="55">
        <f>+'[4]Resumen - Carbono neutralidad'!J22</f>
        <v>10.90373820288001</v>
      </c>
      <c r="F22" s="55">
        <f>+'[4]Resumen - Carbono neutralidad'!K22</f>
        <v>13.419800436360077</v>
      </c>
      <c r="G22" s="55">
        <f>+'[4]Resumen - Carbono neutralidad'!L22</f>
        <v>16.482502653887977</v>
      </c>
      <c r="H22" s="55">
        <f>+'[4]Resumen - Carbono neutralidad'!M22</f>
        <v>20.192880717623964</v>
      </c>
      <c r="I22" s="55">
        <f>+'[4]Resumen - Carbono neutralidad'!N22</f>
        <v>24.721519201727883</v>
      </c>
      <c r="J22" s="55">
        <f>+'[4]Resumen - Carbono neutralidad'!O22</f>
        <v>30.218556863400195</v>
      </c>
      <c r="K22" s="55">
        <f>+'[4]Resumen - Carbono neutralidad'!P22</f>
        <v>37.031149281216059</v>
      </c>
      <c r="L22" s="55">
        <f>+'[4]Resumen - Carbono neutralidad'!Q22</f>
        <v>45.230751630096044</v>
      </c>
      <c r="M22" s="55">
        <f>+'[4]Resumen - Carbono neutralidad'!R22</f>
        <v>55.270193301144211</v>
      </c>
      <c r="N22" s="55">
        <f>+'[4]Resumen - Carbono neutralidad'!S22</f>
        <v>67.279396974240342</v>
      </c>
      <c r="O22" s="55">
        <f>+'[4]Resumen - Carbono neutralidad'!T22</f>
        <v>82.063827376559857</v>
      </c>
      <c r="P22" s="55">
        <f>+'[4]Resumen - Carbono neutralidad'!U22</f>
        <v>99.91033470504037</v>
      </c>
      <c r="Q22" s="55">
        <f>+'[4]Resumen - Carbono neutralidad'!V22</f>
        <v>121.4276930949603</v>
      </c>
      <c r="R22" s="55">
        <f>+'[4]Resumen - Carbono neutralidad'!W22</f>
        <v>140.78398924367957</v>
      </c>
      <c r="S22" s="55">
        <f>+'[4]Resumen - Carbono neutralidad'!X22</f>
        <v>142.47891958224014</v>
      </c>
      <c r="T22" s="55">
        <f>+'[4]Resumen - Carbono neutralidad'!Y22</f>
        <v>144.12964447152018</v>
      </c>
      <c r="U22" s="55">
        <f>+'[4]Resumen - Carbono neutralidad'!Z22</f>
        <v>145.5743304724802</v>
      </c>
      <c r="V22" s="55">
        <f>+'[4]Resumen - Carbono neutralidad'!AA22</f>
        <v>146.89000664568016</v>
      </c>
      <c r="W22" s="55">
        <f>+'[4]Resumen - Carbono neutralidad'!AB22</f>
        <v>148.04573178095984</v>
      </c>
      <c r="X22" s="55">
        <f>+'[4]Resumen - Carbono neutralidad'!AC22</f>
        <v>148.99604678903995</v>
      </c>
      <c r="Y22" s="55">
        <f>+'[4]Resumen - Carbono neutralidad'!AD22</f>
        <v>149.76489368663979</v>
      </c>
      <c r="Z22" s="55">
        <f>+'[4]Resumen - Carbono neutralidad'!AE22</f>
        <v>150.54110899488035</v>
      </c>
      <c r="AA22" s="55">
        <f>+'[4]Resumen - Carbono neutralidad'!AF22</f>
        <v>150.94369356240009</v>
      </c>
      <c r="AB22" s="55">
        <f>+'[4]Resumen - Carbono neutralidad'!AG22</f>
        <v>151.26689707896003</v>
      </c>
      <c r="AC22" s="55">
        <f>+'[4]Resumen - Carbono neutralidad'!AH22</f>
        <v>151.61429431079955</v>
      </c>
      <c r="AD22" s="55">
        <f>+'[4]Resumen - Carbono neutralidad'!AI22</f>
        <v>151.95982976592006</v>
      </c>
      <c r="AE22" s="55">
        <f>+'[4]Resumen - Carbono neutralidad'!AJ22</f>
        <v>152.30346462192068</v>
      </c>
      <c r="AF22" s="55">
        <f>+'[4]Resumen - Carbono neutralidad'!AK22</f>
        <v>152.64515965199985</v>
      </c>
      <c r="AG22" s="55">
        <f>+'[4]Resumen - Carbono neutralidad'!AL22</f>
        <v>153.6357846050399</v>
      </c>
      <c r="AH22" s="55">
        <f>+'[4]Resumen - Carbono neutralidad'!AM22</f>
        <v>154.63283846663936</v>
      </c>
      <c r="AI22" s="55">
        <f>+'[4]Resumen - Carbono neutralidad'!AN22</f>
        <v>155.63636289000041</v>
      </c>
      <c r="AJ22" s="55">
        <f>+'[4]Resumen - Carbono neutralidad'!AO22</f>
        <v>156.64640001360061</v>
      </c>
      <c r="AK22" s="55">
        <f>+'[4]Resumen - Carbono neutralidad'!AP22</f>
        <v>157.66299189503965</v>
      </c>
      <c r="AL22" s="55">
        <f>+'[4]Resumen - Carbono neutralidad'!AQ22</f>
        <v>158.68618123896013</v>
      </c>
    </row>
    <row r="23" spans="1:38" x14ac:dyDescent="0.25">
      <c r="A23" t="s">
        <v>72</v>
      </c>
      <c r="B23" t="str">
        <f>+VLOOKUP(A23,'[4]Diccionario regiones'!$A$2:$C$29,3,FALSE)</f>
        <v>Región de Antofagasta</v>
      </c>
      <c r="C23" s="55">
        <f>+'[4]Resumen - Carbono neutralidad'!H23</f>
        <v>0</v>
      </c>
      <c r="D23" s="55">
        <f>+'[4]Resumen - Carbono neutralidad'!I23</f>
        <v>0</v>
      </c>
      <c r="E23" s="55">
        <f>+'[4]Resumen - Carbono neutralidad'!J23</f>
        <v>0</v>
      </c>
      <c r="F23" s="55">
        <f>+'[4]Resumen - Carbono neutralidad'!K23</f>
        <v>0</v>
      </c>
      <c r="G23" s="55">
        <f>+'[4]Resumen - Carbono neutralidad'!L23</f>
        <v>0</v>
      </c>
      <c r="H23" s="55">
        <f>+'[4]Resumen - Carbono neutralidad'!M23</f>
        <v>0</v>
      </c>
      <c r="I23" s="55">
        <f>+'[4]Resumen - Carbono neutralidad'!N23</f>
        <v>0</v>
      </c>
      <c r="J23" s="55">
        <f>+'[4]Resumen - Carbono neutralidad'!O23</f>
        <v>0</v>
      </c>
      <c r="K23" s="55">
        <f>+'[4]Resumen - Carbono neutralidad'!P23</f>
        <v>0</v>
      </c>
      <c r="L23" s="55">
        <f>+'[4]Resumen - Carbono neutralidad'!Q23</f>
        <v>0</v>
      </c>
      <c r="M23" s="55">
        <f>+'[4]Resumen - Carbono neutralidad'!R23</f>
        <v>0</v>
      </c>
      <c r="N23" s="55">
        <f>+'[4]Resumen - Carbono neutralidad'!S23</f>
        <v>0</v>
      </c>
      <c r="O23" s="55">
        <f>+'[4]Resumen - Carbono neutralidad'!T23</f>
        <v>0</v>
      </c>
      <c r="P23" s="55">
        <f>+'[4]Resumen - Carbono neutralidad'!U23</f>
        <v>0</v>
      </c>
      <c r="Q23" s="55">
        <f>+'[4]Resumen - Carbono neutralidad'!V23</f>
        <v>0</v>
      </c>
      <c r="R23" s="55">
        <f>+'[4]Resumen - Carbono neutralidad'!W23</f>
        <v>0</v>
      </c>
      <c r="S23" s="55">
        <f>+'[4]Resumen - Carbono neutralidad'!X23</f>
        <v>0</v>
      </c>
      <c r="T23" s="55">
        <f>+'[4]Resumen - Carbono neutralidad'!Y23</f>
        <v>0</v>
      </c>
      <c r="U23" s="55">
        <f>+'[4]Resumen - Carbono neutralidad'!Z23</f>
        <v>0</v>
      </c>
      <c r="V23" s="55">
        <f>+'[4]Resumen - Carbono neutralidad'!AA23</f>
        <v>0</v>
      </c>
      <c r="W23" s="55">
        <f>+'[4]Resumen - Carbono neutralidad'!AB23</f>
        <v>0</v>
      </c>
      <c r="X23" s="55">
        <f>+'[4]Resumen - Carbono neutralidad'!AC23</f>
        <v>0</v>
      </c>
      <c r="Y23" s="55">
        <f>+'[4]Resumen - Carbono neutralidad'!AD23</f>
        <v>0</v>
      </c>
      <c r="Z23" s="55">
        <f>+'[4]Resumen - Carbono neutralidad'!AE23</f>
        <v>0</v>
      </c>
      <c r="AA23" s="55">
        <f>+'[4]Resumen - Carbono neutralidad'!AF23</f>
        <v>0</v>
      </c>
      <c r="AB23" s="55">
        <f>+'[4]Resumen - Carbono neutralidad'!AG23</f>
        <v>0</v>
      </c>
      <c r="AC23" s="55">
        <f>+'[4]Resumen - Carbono neutralidad'!AH23</f>
        <v>0</v>
      </c>
      <c r="AD23" s="55">
        <f>+'[4]Resumen - Carbono neutralidad'!AI23</f>
        <v>0</v>
      </c>
      <c r="AE23" s="55">
        <f>+'[4]Resumen - Carbono neutralidad'!AJ23</f>
        <v>0</v>
      </c>
      <c r="AF23" s="55">
        <f>+'[4]Resumen - Carbono neutralidad'!AK23</f>
        <v>0</v>
      </c>
      <c r="AG23" s="55">
        <f>+'[4]Resumen - Carbono neutralidad'!AL23</f>
        <v>0</v>
      </c>
      <c r="AH23" s="55">
        <f>+'[4]Resumen - Carbono neutralidad'!AM23</f>
        <v>0</v>
      </c>
      <c r="AI23" s="55">
        <f>+'[4]Resumen - Carbono neutralidad'!AN23</f>
        <v>0</v>
      </c>
      <c r="AJ23" s="55">
        <f>+'[4]Resumen - Carbono neutralidad'!AO23</f>
        <v>0</v>
      </c>
      <c r="AK23" s="55">
        <f>+'[4]Resumen - Carbono neutralidad'!AP23</f>
        <v>0</v>
      </c>
      <c r="AL23" s="55">
        <f>+'[4]Resumen - Carbono neutralidad'!AQ23</f>
        <v>0</v>
      </c>
    </row>
    <row r="24" spans="1:38" x14ac:dyDescent="0.25">
      <c r="A24" t="s">
        <v>73</v>
      </c>
      <c r="B24" t="str">
        <f>+VLOOKUP(A24,'[4]Diccionario regiones'!$A$2:$C$29,3,FALSE)</f>
        <v>Región de Antofagasta</v>
      </c>
      <c r="C24" s="55">
        <f>+'[4]Resumen - Carbono neutralidad'!H24</f>
        <v>0</v>
      </c>
      <c r="D24" s="55">
        <f>+'[4]Resumen - Carbono neutralidad'!I24</f>
        <v>0</v>
      </c>
      <c r="E24" s="55">
        <f>+'[4]Resumen - Carbono neutralidad'!J24</f>
        <v>0</v>
      </c>
      <c r="F24" s="55">
        <f>+'[4]Resumen - Carbono neutralidad'!K24</f>
        <v>0</v>
      </c>
      <c r="G24" s="55">
        <f>+'[4]Resumen - Carbono neutralidad'!L24</f>
        <v>0</v>
      </c>
      <c r="H24" s="55">
        <f>+'[4]Resumen - Carbono neutralidad'!M24</f>
        <v>0</v>
      </c>
      <c r="I24" s="55">
        <f>+'[4]Resumen - Carbono neutralidad'!N24</f>
        <v>0</v>
      </c>
      <c r="J24" s="55">
        <f>+'[4]Resumen - Carbono neutralidad'!O24</f>
        <v>0</v>
      </c>
      <c r="K24" s="55">
        <f>+'[4]Resumen - Carbono neutralidad'!P24</f>
        <v>0</v>
      </c>
      <c r="L24" s="55">
        <f>+'[4]Resumen - Carbono neutralidad'!Q24</f>
        <v>0</v>
      </c>
      <c r="M24" s="55">
        <f>+'[4]Resumen - Carbono neutralidad'!R24</f>
        <v>0</v>
      </c>
      <c r="N24" s="55">
        <f>+'[4]Resumen - Carbono neutralidad'!S24</f>
        <v>0</v>
      </c>
      <c r="O24" s="55">
        <f>+'[4]Resumen - Carbono neutralidad'!T24</f>
        <v>0</v>
      </c>
      <c r="P24" s="55">
        <f>+'[4]Resumen - Carbono neutralidad'!U24</f>
        <v>0</v>
      </c>
      <c r="Q24" s="55">
        <f>+'[4]Resumen - Carbono neutralidad'!V24</f>
        <v>0</v>
      </c>
      <c r="R24" s="55">
        <f>+'[4]Resumen - Carbono neutralidad'!W24</f>
        <v>0</v>
      </c>
      <c r="S24" s="55">
        <f>+'[4]Resumen - Carbono neutralidad'!X24</f>
        <v>0</v>
      </c>
      <c r="T24" s="55">
        <f>+'[4]Resumen - Carbono neutralidad'!Y24</f>
        <v>0</v>
      </c>
      <c r="U24" s="55">
        <f>+'[4]Resumen - Carbono neutralidad'!Z24</f>
        <v>0</v>
      </c>
      <c r="V24" s="55">
        <f>+'[4]Resumen - Carbono neutralidad'!AA24</f>
        <v>0</v>
      </c>
      <c r="W24" s="55">
        <f>+'[4]Resumen - Carbono neutralidad'!AB24</f>
        <v>0</v>
      </c>
      <c r="X24" s="55">
        <f>+'[4]Resumen - Carbono neutralidad'!AC24</f>
        <v>0</v>
      </c>
      <c r="Y24" s="55">
        <f>+'[4]Resumen - Carbono neutralidad'!AD24</f>
        <v>0</v>
      </c>
      <c r="Z24" s="55">
        <f>+'[4]Resumen - Carbono neutralidad'!AE24</f>
        <v>0</v>
      </c>
      <c r="AA24" s="55">
        <f>+'[4]Resumen - Carbono neutralidad'!AF24</f>
        <v>0</v>
      </c>
      <c r="AB24" s="55">
        <f>+'[4]Resumen - Carbono neutralidad'!AG24</f>
        <v>0</v>
      </c>
      <c r="AC24" s="55">
        <f>+'[4]Resumen - Carbono neutralidad'!AH24</f>
        <v>0</v>
      </c>
      <c r="AD24" s="55">
        <f>+'[4]Resumen - Carbono neutralidad'!AI24</f>
        <v>0</v>
      </c>
      <c r="AE24" s="55">
        <f>+'[4]Resumen - Carbono neutralidad'!AJ24</f>
        <v>0</v>
      </c>
      <c r="AF24" s="55">
        <f>+'[4]Resumen - Carbono neutralidad'!AK24</f>
        <v>0</v>
      </c>
      <c r="AG24" s="55">
        <f>+'[4]Resumen - Carbono neutralidad'!AL24</f>
        <v>0</v>
      </c>
      <c r="AH24" s="55">
        <f>+'[4]Resumen - Carbono neutralidad'!AM24</f>
        <v>0</v>
      </c>
      <c r="AI24" s="55">
        <f>+'[4]Resumen - Carbono neutralidad'!AN24</f>
        <v>0</v>
      </c>
      <c r="AJ24" s="55">
        <f>+'[4]Resumen - Carbono neutralidad'!AO24</f>
        <v>0</v>
      </c>
      <c r="AK24" s="55">
        <f>+'[4]Resumen - Carbono neutralidad'!AP24</f>
        <v>0</v>
      </c>
      <c r="AL24" s="55">
        <f>+'[4]Resumen - Carbono neutralidad'!AQ24</f>
        <v>0</v>
      </c>
    </row>
    <row r="25" spans="1:38" x14ac:dyDescent="0.25">
      <c r="A25" t="s">
        <v>74</v>
      </c>
      <c r="B25" t="str">
        <f>+VLOOKUP(A25,'[4]Diccionario regiones'!$A$2:$C$29,3,FALSE)</f>
        <v>Región de Tarapacá</v>
      </c>
      <c r="C25" s="55">
        <f>+'[4]Resumen - Carbono neutralidad'!H25</f>
        <v>1.0402725344400012</v>
      </c>
      <c r="D25" s="55">
        <f>+'[4]Resumen - Carbono neutralidad'!I25</f>
        <v>1.3416355635839941</v>
      </c>
      <c r="E25" s="55">
        <f>+'[4]Resumen - Carbono neutralidad'!J25</f>
        <v>1.7310161475840011</v>
      </c>
      <c r="F25" s="55">
        <f>+'[4]Resumen - Carbono neutralidad'!K25</f>
        <v>2.2431890064000011</v>
      </c>
      <c r="G25" s="55">
        <f>+'[4]Resumen - Carbono neutralidad'!L25</f>
        <v>2.8874591090400008</v>
      </c>
      <c r="H25" s="55">
        <f>+'[4]Resumen - Carbono neutralidad'!M25</f>
        <v>3.6822340236720015</v>
      </c>
      <c r="I25" s="55">
        <f>+'[4]Resumen - Carbono neutralidad'!N25</f>
        <v>4.6958542121520015</v>
      </c>
      <c r="J25" s="55">
        <f>+'[4]Resumen - Carbono neutralidad'!O25</f>
        <v>5.963404350864006</v>
      </c>
      <c r="K25" s="55">
        <f>+'[4]Resumen - Carbono neutralidad'!P25</f>
        <v>7.7020862886719748</v>
      </c>
      <c r="L25" s="55">
        <f>+'[4]Resumen - Carbono neutralidad'!Q25</f>
        <v>9.8163612292319762</v>
      </c>
      <c r="M25" s="55">
        <f>+'[4]Resumen - Carbono neutralidad'!R25</f>
        <v>12.588708573840027</v>
      </c>
      <c r="N25" s="55">
        <f>+'[4]Resumen - Carbono neutralidad'!S25</f>
        <v>15.88682808604802</v>
      </c>
      <c r="O25" s="55">
        <f>+'[4]Resumen - Carbono neutralidad'!T25</f>
        <v>20.335461012360021</v>
      </c>
      <c r="P25" s="55">
        <f>+'[4]Resumen - Carbono neutralidad'!U25</f>
        <v>25.881328890239953</v>
      </c>
      <c r="Q25" s="55">
        <f>+'[4]Resumen - Carbono neutralidad'!V25</f>
        <v>32.770299041975953</v>
      </c>
      <c r="R25" s="55">
        <f>+'[4]Resumen - Carbono neutralidad'!W25</f>
        <v>37.496997133296048</v>
      </c>
      <c r="S25" s="55">
        <f>+'[4]Resumen - Carbono neutralidad'!X25</f>
        <v>38.123499824880113</v>
      </c>
      <c r="T25" s="55">
        <f>+'[4]Resumen - Carbono neutralidad'!Y25</f>
        <v>38.818642533576117</v>
      </c>
      <c r="U25" s="55">
        <f>+'[4]Resumen - Carbono neutralidad'!Z25</f>
        <v>39.3631354852321</v>
      </c>
      <c r="V25" s="55">
        <f>+'[4]Resumen - Carbono neutralidad'!AA25</f>
        <v>39.867000552648051</v>
      </c>
      <c r="W25" s="55">
        <f>+'[4]Resumen - Carbono neutralidad'!AB25</f>
        <v>40.290550688184105</v>
      </c>
      <c r="X25" s="55">
        <f>+'[4]Resumen - Carbono neutralidad'!AC25</f>
        <v>40.573076700623986</v>
      </c>
      <c r="Y25" s="55">
        <f>+'[4]Resumen - Carbono neutralidad'!AD25</f>
        <v>40.750877396471864</v>
      </c>
      <c r="Z25" s="55">
        <f>+'[4]Resumen - Carbono neutralidad'!AE25</f>
        <v>41.091112688136022</v>
      </c>
      <c r="AA25" s="55">
        <f>+'[4]Resumen - Carbono neutralidad'!AF25</f>
        <v>41.062030820207966</v>
      </c>
      <c r="AB25" s="55">
        <f>+'[4]Resumen - Carbono neutralidad'!AG25</f>
        <v>41.078041946328092</v>
      </c>
      <c r="AC25" s="55">
        <f>+'[4]Resumen - Carbono neutralidad'!AH25</f>
        <v>41.482535645808099</v>
      </c>
      <c r="AD25" s="55">
        <f>+'[4]Resumen - Carbono neutralidad'!AI25</f>
        <v>41.891012377944008</v>
      </c>
      <c r="AE25" s="55">
        <f>+'[4]Resumen - Carbono neutralidad'!AJ25</f>
        <v>42.303511361448145</v>
      </c>
      <c r="AF25" s="55">
        <f>+'[4]Resumen - Carbono neutralidad'!AK25</f>
        <v>42.720072203255839</v>
      </c>
      <c r="AG25" s="55">
        <f>+'[4]Resumen - Carbono neutralidad'!AL25</f>
        <v>43.14073490661594</v>
      </c>
      <c r="AH25" s="55">
        <f>+'[4]Resumen - Carbono neutralidad'!AM25</f>
        <v>43.565539854912011</v>
      </c>
      <c r="AI25" s="55">
        <f>+'[4]Resumen - Carbono neutralidad'!AN25</f>
        <v>43.994527835927826</v>
      </c>
      <c r="AJ25" s="55">
        <f>+'[4]Resumen - Carbono neutralidad'!AO25</f>
        <v>44.427740041848104</v>
      </c>
      <c r="AK25" s="55">
        <f>+'[4]Resumen - Carbono neutralidad'!AP25</f>
        <v>44.865218077344082</v>
      </c>
      <c r="AL25" s="55">
        <f>+'[4]Resumen - Carbono neutralidad'!AQ25</f>
        <v>45.307003935311904</v>
      </c>
    </row>
    <row r="26" spans="1:38" x14ac:dyDescent="0.25">
      <c r="A26" t="s">
        <v>75</v>
      </c>
      <c r="B26" t="str">
        <f>+VLOOKUP(A26,'[4]Diccionario regiones'!$A$2:$C$29,3,FALSE)</f>
        <v>Región de Arica y Parinacota</v>
      </c>
      <c r="C26" s="55">
        <f>+'[4]Resumen - Carbono neutralidad'!H26</f>
        <v>1.8375756042000035</v>
      </c>
      <c r="D26" s="55">
        <f>+'[4]Resumen - Carbono neutralidad'!I26</f>
        <v>2.3798438543999874</v>
      </c>
      <c r="E26" s="55">
        <f>+'[4]Resumen - Carbono neutralidad'!J26</f>
        <v>3.0830665398000088</v>
      </c>
      <c r="F26" s="55">
        <f>+'[4]Resumen - Carbono neutralidad'!K26</f>
        <v>4.0120681796879882</v>
      </c>
      <c r="G26" s="55">
        <f>+'[4]Resumen - Carbono neutralidad'!L26</f>
        <v>5.1857966368080186</v>
      </c>
      <c r="H26" s="55">
        <f>+'[4]Resumen - Carbono neutralidad'!M26</f>
        <v>6.6412455658320173</v>
      </c>
      <c r="I26" s="55">
        <f>+'[4]Resumen - Carbono neutralidad'!N26</f>
        <v>8.5055083590959679</v>
      </c>
      <c r="J26" s="55">
        <f>+'[4]Resumen - Carbono neutralidad'!O26</f>
        <v>10.847703244799982</v>
      </c>
      <c r="K26" s="55">
        <f>+'[4]Resumen - Carbono neutralidad'!P26</f>
        <v>14.071139855400018</v>
      </c>
      <c r="L26" s="55">
        <f>+'[4]Resumen - Carbono neutralidad'!Q26</f>
        <v>18.011914151064001</v>
      </c>
      <c r="M26" s="55">
        <f>+'[4]Resumen - Carbono neutralidad'!R26</f>
        <v>23.199644677200038</v>
      </c>
      <c r="N26" s="55">
        <f>+'[4]Resumen - Carbono neutralidad'!S26</f>
        <v>29.407130746415842</v>
      </c>
      <c r="O26" s="55">
        <f>+'[4]Resumen - Carbono neutralidad'!T26</f>
        <v>37.808390770631938</v>
      </c>
      <c r="P26" s="55">
        <f>+'[4]Resumen - Carbono neutralidad'!U26</f>
        <v>48.334080356904217</v>
      </c>
      <c r="Q26" s="55">
        <f>+'[4]Resumen - Carbono neutralidad'!V26</f>
        <v>61.473944679744349</v>
      </c>
      <c r="R26" s="55">
        <f>+'[4]Resumen - Carbono neutralidad'!W26</f>
        <v>70.660231783056275</v>
      </c>
      <c r="S26" s="55">
        <f>+'[4]Resumen - Carbono neutralidad'!X26</f>
        <v>72.170596323311912</v>
      </c>
      <c r="T26" s="55">
        <f>+'[4]Resumen - Carbono neutralidad'!Y26</f>
        <v>73.825907504904009</v>
      </c>
      <c r="U26" s="55">
        <f>+'[4]Resumen - Carbono neutralidad'!Z26</f>
        <v>75.208729728383815</v>
      </c>
      <c r="V26" s="55">
        <f>+'[4]Resumen - Carbono neutralidad'!AA26</f>
        <v>76.52675491560008</v>
      </c>
      <c r="W26" s="55">
        <f>+'[4]Resumen - Carbono neutralidad'!AB26</f>
        <v>77.702753132423794</v>
      </c>
      <c r="X26" s="55">
        <f>+'[4]Resumen - Carbono neutralidad'!AC26</f>
        <v>78.616713486359998</v>
      </c>
      <c r="Y26" s="55">
        <f>+'[4]Resumen - Carbono neutralidad'!AD26</f>
        <v>79.336228752191786</v>
      </c>
      <c r="Z26" s="55">
        <f>+'[4]Resumen - Carbono neutralidad'!AE26</f>
        <v>80.380220407848071</v>
      </c>
      <c r="AA26" s="55">
        <f>+'[4]Resumen - Carbono neutralidad'!AF26</f>
        <v>80.70904036910369</v>
      </c>
      <c r="AB26" s="55">
        <f>+'[4]Resumen - Carbono neutralidad'!AG26</f>
        <v>81.130346489040107</v>
      </c>
      <c r="AC26" s="55">
        <f>+'[4]Resumen - Carbono neutralidad'!AH26</f>
        <v>81.926518128480396</v>
      </c>
      <c r="AD26" s="55">
        <f>+'[4]Resumen - Carbono neutralidad'!AI26</f>
        <v>82.733184675839837</v>
      </c>
      <c r="AE26" s="55">
        <f>+'[4]Resumen - Carbono neutralidad'!AJ26</f>
        <v>83.547793881839794</v>
      </c>
      <c r="AF26" s="55">
        <f>+'[4]Resumen - Carbono neutralidad'!AK26</f>
        <v>84.370423957440394</v>
      </c>
      <c r="AG26" s="55">
        <f>+'[4]Resumen - Carbono neutralidad'!AL26</f>
        <v>85.20115392240038</v>
      </c>
      <c r="AH26" s="55">
        <f>+'[4]Resumen - Carbono neutralidad'!AM26</f>
        <v>86.040063524400381</v>
      </c>
      <c r="AI26" s="55">
        <f>+'[4]Resumen - Carbono neutralidad'!AN26</f>
        <v>86.88723323904027</v>
      </c>
      <c r="AJ26" s="55">
        <f>+'[4]Resumen - Carbono neutralidad'!AO26</f>
        <v>87.742744512479874</v>
      </c>
      <c r="AK26" s="55">
        <f>+'[4]Resumen - Carbono neutralidad'!AP26</f>
        <v>88.606679357039809</v>
      </c>
      <c r="AL26" s="55">
        <f>+'[4]Resumen - Carbono neutralidad'!AQ26</f>
        <v>89.479120836480163</v>
      </c>
    </row>
    <row r="27" spans="1:38" x14ac:dyDescent="0.25">
      <c r="A27" t="s">
        <v>76</v>
      </c>
      <c r="B27" t="str">
        <f>+VLOOKUP(A27,'[4]Diccionario regiones'!$A$2:$C$29,3,FALSE)</f>
        <v>Región de Valparaíso</v>
      </c>
      <c r="C27" s="55">
        <f>+'[4]Resumen - Carbono neutralidad'!H27</f>
        <v>3.8418007440959876</v>
      </c>
      <c r="D27" s="55">
        <f>+'[4]Resumen - Carbono neutralidad'!I27</f>
        <v>4.8941959045440013</v>
      </c>
      <c r="E27" s="55">
        <f>+'[4]Resumen - Carbono neutralidad'!J27</f>
        <v>6.2315390371200037</v>
      </c>
      <c r="F27" s="55">
        <f>+'[4]Resumen - Carbono neutralidad'!K27</f>
        <v>7.945459457783973</v>
      </c>
      <c r="G27" s="55">
        <f>+'[4]Resumen - Carbono neutralidad'!L27</f>
        <v>10.106322564336024</v>
      </c>
      <c r="H27" s="55">
        <f>+'[4]Resumen - Carbono neutralidad'!M27</f>
        <v>12.811947572808005</v>
      </c>
      <c r="I27" s="55">
        <f>+'[4]Resumen - Carbono neutralidad'!N27</f>
        <v>16.239716746367957</v>
      </c>
      <c r="J27" s="55">
        <f>+'[4]Resumen - Carbono neutralidad'!O27</f>
        <v>20.553771677496091</v>
      </c>
      <c r="K27" s="55">
        <f>+'[4]Resumen - Carbono neutralidad'!P27</f>
        <v>26.159477030040044</v>
      </c>
      <c r="L27" s="55">
        <f>+'[4]Resumen - Carbono neutralidad'!Q27</f>
        <v>33.138962448528027</v>
      </c>
      <c r="M27" s="55">
        <f>+'[4]Resumen - Carbono neutralidad'!R27</f>
        <v>42.063309052295978</v>
      </c>
      <c r="N27" s="55">
        <f>+'[4]Resumen - Carbono neutralidad'!S27</f>
        <v>53.093434945247957</v>
      </c>
      <c r="O27" s="55">
        <f>+'[4]Resumen - Carbono neutralidad'!T27</f>
        <v>67.330282432128186</v>
      </c>
      <c r="P27" s="55">
        <f>+'[4]Resumen - Carbono neutralidad'!U27</f>
        <v>85.206826926479764</v>
      </c>
      <c r="Q27" s="55">
        <f>+'[4]Resumen - Carbono neutralidad'!V27</f>
        <v>107.62713020255966</v>
      </c>
      <c r="R27" s="55">
        <f>+'[4]Resumen - Carbono neutralidad'!W27</f>
        <v>131.55786448607986</v>
      </c>
      <c r="S27" s="55">
        <f>+'[4]Resumen - Carbono neutralidad'!X27</f>
        <v>132.01327873727979</v>
      </c>
      <c r="T27" s="55">
        <f>+'[4]Resumen - Carbono neutralidad'!Y27</f>
        <v>132.51892262279949</v>
      </c>
      <c r="U27" s="55">
        <f>+'[4]Resumen - Carbono neutralidad'!Z27</f>
        <v>132.82090533023938</v>
      </c>
      <c r="V27" s="55">
        <f>+'[4]Resumen - Carbono neutralidad'!AA27</f>
        <v>133.04992416768022</v>
      </c>
      <c r="W27" s="55">
        <f>+'[4]Resumen - Carbono neutralidad'!AB27</f>
        <v>133.16295946751981</v>
      </c>
      <c r="X27" s="55">
        <f>+'[4]Resumen - Carbono neutralidad'!AC27</f>
        <v>133.09502714231996</v>
      </c>
      <c r="Y27" s="55">
        <f>+'[4]Resumen - Carbono neutralidad'!AD27</f>
        <v>132.88982245032022</v>
      </c>
      <c r="Z27" s="55">
        <f>+'[4]Resumen - Carbono neutralidad'!AE27</f>
        <v>132.84330933287967</v>
      </c>
      <c r="AA27" s="55">
        <f>+'[4]Resumen - Carbono neutralidad'!AF27</f>
        <v>132.37129357200004</v>
      </c>
      <c r="AB27" s="55">
        <f>+'[4]Resumen - Carbono neutralidad'!AG27</f>
        <v>131.93079092376036</v>
      </c>
      <c r="AC27" s="55">
        <f>+'[4]Resumen - Carbono neutralidad'!AH27</f>
        <v>132.45636671472028</v>
      </c>
      <c r="AD27" s="55">
        <f>+'[4]Resumen - Carbono neutralidad'!AI27</f>
        <v>132.98734569407972</v>
      </c>
      <c r="AE27" s="55">
        <f>+'[4]Resumen - Carbono neutralidad'!AJ27</f>
        <v>133.52378002944019</v>
      </c>
      <c r="AF27" s="55">
        <f>+'[4]Resumen - Carbono neutralidad'!AK27</f>
        <v>134.06572253543999</v>
      </c>
      <c r="AG27" s="55">
        <f>+'[4]Resumen - Carbono neutralidad'!AL27</f>
        <v>134.61322651200044</v>
      </c>
      <c r="AH27" s="55">
        <f>+'[4]Resumen - Carbono neutralidad'!AM27</f>
        <v>135.1663456634401</v>
      </c>
      <c r="AI27" s="55">
        <f>+'[4]Resumen - Carbono neutralidad'!AN27</f>
        <v>135.72513417935994</v>
      </c>
      <c r="AJ27" s="55">
        <f>+'[4]Resumen - Carbono neutralidad'!AO27</f>
        <v>136.28964673463966</v>
      </c>
      <c r="AK27" s="55">
        <f>+'[4]Resumen - Carbono neutralidad'!AP27</f>
        <v>136.85993848943949</v>
      </c>
      <c r="AL27" s="55">
        <f>+'[4]Resumen - Carbono neutralidad'!AQ27</f>
        <v>137.43606517008024</v>
      </c>
    </row>
    <row r="28" spans="1:38" x14ac:dyDescent="0.25">
      <c r="A28" t="s">
        <v>77</v>
      </c>
      <c r="B28" t="str">
        <f>+VLOOKUP(A28,'[4]Diccionario regiones'!$A$2:$C$29,3,FALSE)</f>
        <v>Región de O’Higgins</v>
      </c>
      <c r="C28" s="55">
        <f>+'[4]Resumen - Carbono neutralidad'!H28</f>
        <v>3.2642894221200094</v>
      </c>
      <c r="D28" s="55">
        <f>+'[4]Resumen - Carbono neutralidad'!I28</f>
        <v>3.9124847039520128</v>
      </c>
      <c r="E28" s="55">
        <f>+'[4]Resumen - Carbono neutralidad'!J28</f>
        <v>4.6919397252960202</v>
      </c>
      <c r="F28" s="55">
        <f>+'[4]Resumen - Carbono neutralidad'!K28</f>
        <v>5.6441026715279801</v>
      </c>
      <c r="G28" s="55">
        <f>+'[4]Resumen - Carbono neutralidad'!L28</f>
        <v>6.7570467513839692</v>
      </c>
      <c r="H28" s="55">
        <f>+'[4]Resumen - Carbono neutralidad'!M28</f>
        <v>8.0354074564800335</v>
      </c>
      <c r="I28" s="55">
        <f>+'[4]Resumen - Carbono neutralidad'!N28</f>
        <v>9.5555708837280005</v>
      </c>
      <c r="J28" s="55">
        <f>+'[4]Resumen - Carbono neutralidad'!O28</f>
        <v>11.329768847135995</v>
      </c>
      <c r="K28" s="55">
        <f>+'[4]Resumen - Carbono neutralidad'!P28</f>
        <v>13.596167574648035</v>
      </c>
      <c r="L28" s="55">
        <f>+'[4]Resumen - Carbono neutralidad'!Q28</f>
        <v>16.162669455456069</v>
      </c>
      <c r="M28" s="55">
        <f>+'[4]Resumen - Carbono neutralidad'!R28</f>
        <v>19.300250037287938</v>
      </c>
      <c r="N28" s="55">
        <f>+'[4]Resumen - Carbono neutralidad'!S28</f>
        <v>22.781627696136024</v>
      </c>
      <c r="O28" s="55">
        <f>+'[4]Resumen - Carbono neutralidad'!T28</f>
        <v>27.168326172024148</v>
      </c>
      <c r="P28" s="55">
        <f>+'[4]Resumen - Carbono neutralidad'!U28</f>
        <v>32.267347425191936</v>
      </c>
      <c r="Q28" s="55">
        <f>+'[4]Resumen - Carbono neutralidad'!V28</f>
        <v>38.182551081239978</v>
      </c>
      <c r="R28" s="55">
        <f>+'[4]Resumen - Carbono neutralidad'!W28</f>
        <v>43.860850302048043</v>
      </c>
      <c r="S28" s="55">
        <f>+'[4]Resumen - Carbono neutralidad'!X28</f>
        <v>44.138666615471976</v>
      </c>
      <c r="T28" s="55">
        <f>+'[4]Resumen - Carbono neutralidad'!Y28</f>
        <v>44.469085169928086</v>
      </c>
      <c r="U28" s="55">
        <f>+'[4]Resumen - Carbono neutralidad'!Z28</f>
        <v>44.669796961751956</v>
      </c>
      <c r="V28" s="55">
        <f>+'[4]Resumen - Carbono neutralidad'!AA28</f>
        <v>44.838682789007947</v>
      </c>
      <c r="W28" s="55">
        <f>+'[4]Resumen - Carbono neutralidad'!AB28</f>
        <v>44.94022916572785</v>
      </c>
      <c r="X28" s="55">
        <f>+'[4]Resumen - Carbono neutralidad'!AC28</f>
        <v>44.934101607959875</v>
      </c>
      <c r="Y28" s="55">
        <f>+'[4]Resumen - Carbono neutralidad'!AD28</f>
        <v>44.846043135911891</v>
      </c>
      <c r="Z28" s="55">
        <f>+'[4]Resumen - Carbono neutralidad'!AE28</f>
        <v>44.893105307232048</v>
      </c>
      <c r="AA28" s="55">
        <f>+'[4]Resumen - Carbono neutralidad'!AF28</f>
        <v>44.658039039839998</v>
      </c>
      <c r="AB28" s="55">
        <f>+'[4]Resumen - Carbono neutralidad'!AG28</f>
        <v>44.462694339671827</v>
      </c>
      <c r="AC28" s="55">
        <f>+'[4]Resumen - Carbono neutralidad'!AH28</f>
        <v>44.764629966864049</v>
      </c>
      <c r="AD28" s="55">
        <f>+'[4]Resumen - Carbono neutralidad'!AI28</f>
        <v>45.068081875680079</v>
      </c>
      <c r="AE28" s="55">
        <f>+'[4]Resumen - Carbono neutralidad'!AJ28</f>
        <v>45.373053171911813</v>
      </c>
      <c r="AF28" s="55">
        <f>+'[4]Resumen - Carbono neutralidad'!AK28</f>
        <v>45.679546896647992</v>
      </c>
      <c r="AG28" s="55">
        <f>+'[4]Resumen - Carbono neutralidad'!AL28</f>
        <v>45.987566034360022</v>
      </c>
      <c r="AH28" s="55">
        <f>+'[4]Resumen - Carbono neutralidad'!AM28</f>
        <v>46.297113520992099</v>
      </c>
      <c r="AI28" s="55">
        <f>+'[4]Resumen - Carbono neutralidad'!AN28</f>
        <v>46.608192211607964</v>
      </c>
      <c r="AJ28" s="55">
        <f>+'[4]Resumen - Carbono neutralidad'!AO28</f>
        <v>46.920804896567851</v>
      </c>
      <c r="AK28" s="55">
        <f>+'[4]Resumen - Carbono neutralidad'!AP28</f>
        <v>47.23495430961605</v>
      </c>
      <c r="AL28" s="55">
        <f>+'[4]Resumen - Carbono neutralidad'!AQ28</f>
        <v>47.550643103615826</v>
      </c>
    </row>
    <row r="29" spans="1:38" x14ac:dyDescent="0.25">
      <c r="A29" t="s">
        <v>78</v>
      </c>
      <c r="B29" t="str">
        <f>+VLOOKUP(A29,'[4]Diccionario regiones'!$A$2:$C$29,3,FALSE)</f>
        <v>Región de O’Higgins</v>
      </c>
      <c r="C29" s="55">
        <f>+'[4]Resumen - Carbono neutralidad'!H29</f>
        <v>0.96329558486400479</v>
      </c>
      <c r="D29" s="55">
        <f>+'[4]Resumen - Carbono neutralidad'!I29</f>
        <v>1.1545787664239979</v>
      </c>
      <c r="E29" s="55">
        <f>+'[4]Resumen - Carbono neutralidad'!J29</f>
        <v>1.3845968439120013</v>
      </c>
      <c r="F29" s="55">
        <f>+'[4]Resumen - Carbono neutralidad'!K29</f>
        <v>1.6655812269359951</v>
      </c>
      <c r="G29" s="55">
        <f>+'[4]Resumen - Carbono neutralidad'!L29</f>
        <v>1.9940123171520066</v>
      </c>
      <c r="H29" s="55">
        <f>+'[4]Resumen - Carbono neutralidad'!M29</f>
        <v>2.3712580379999975</v>
      </c>
      <c r="I29" s="55">
        <f>+'[4]Resumen - Carbono neutralidad'!N29</f>
        <v>2.8198600256159976</v>
      </c>
      <c r="J29" s="55">
        <f>+'[4]Resumen - Carbono neutralidad'!O29</f>
        <v>3.3434278977839913</v>
      </c>
      <c r="K29" s="55">
        <f>+'[4]Resumen - Carbono neutralidad'!P29</f>
        <v>4.0122447811679969</v>
      </c>
      <c r="L29" s="55">
        <f>+'[4]Resumen - Carbono neutralidad'!Q29</f>
        <v>4.7696224580159878</v>
      </c>
      <c r="M29" s="55">
        <f>+'[4]Resumen - Carbono neutralidad'!R29</f>
        <v>5.6955261189120012</v>
      </c>
      <c r="N29" s="55">
        <f>+'[4]Resumen - Carbono neutralidad'!S29</f>
        <v>6.722884689336019</v>
      </c>
      <c r="O29" s="55">
        <f>+'[4]Resumen - Carbono neutralidad'!T29</f>
        <v>8.0174044905120105</v>
      </c>
      <c r="P29" s="55">
        <f>+'[4]Resumen - Carbono neutralidad'!U29</f>
        <v>9.5221315572719814</v>
      </c>
      <c r="Q29" s="55">
        <f>+'[4]Resumen - Carbono neutralidad'!V29</f>
        <v>11.267715001655995</v>
      </c>
      <c r="R29" s="55">
        <f>+'[4]Resumen - Carbono neutralidad'!W29</f>
        <v>12.943387674719991</v>
      </c>
      <c r="S29" s="55">
        <f>+'[4]Resumen - Carbono neutralidad'!X29</f>
        <v>13.025371589663987</v>
      </c>
      <c r="T29" s="55">
        <f>+'[4]Resumen - Carbono neutralidad'!Y29</f>
        <v>13.122878487576063</v>
      </c>
      <c r="U29" s="55">
        <f>+'[4]Resumen - Carbono neutralidad'!Z29</f>
        <v>13.182108763727982</v>
      </c>
      <c r="V29" s="55">
        <f>+'[4]Resumen - Carbono neutralidad'!AA29</f>
        <v>13.231947173399945</v>
      </c>
      <c r="W29" s="55">
        <f>+'[4]Resumen - Carbono neutralidad'!AB29</f>
        <v>13.261913625887965</v>
      </c>
      <c r="X29" s="55">
        <f>+'[4]Resumen - Carbono neutralidad'!AC29</f>
        <v>13.260105375552019</v>
      </c>
      <c r="Y29" s="55">
        <f>+'[4]Resumen - Carbono neutralidad'!AD29</f>
        <v>13.234119213887945</v>
      </c>
      <c r="Z29" s="55">
        <f>+'[4]Resumen - Carbono neutralidad'!AE29</f>
        <v>13.248007320887933</v>
      </c>
      <c r="AA29" s="55">
        <f>+'[4]Resumen - Carbono neutralidad'!AF29</f>
        <v>13.178638987463957</v>
      </c>
      <c r="AB29" s="55">
        <f>+'[4]Resumen - Carbono neutralidad'!AG29</f>
        <v>13.120992543912001</v>
      </c>
      <c r="AC29" s="55">
        <f>+'[4]Resumen - Carbono neutralidad'!AH29</f>
        <v>13.210094101056033</v>
      </c>
      <c r="AD29" s="55">
        <f>+'[4]Resumen - Carbono neutralidad'!AI29</f>
        <v>13.29964310253594</v>
      </c>
      <c r="AE29" s="55">
        <f>+'[4]Resumen - Carbono neutralidad'!AJ29</f>
        <v>13.389640486559964</v>
      </c>
      <c r="AF29" s="55">
        <f>+'[4]Resumen - Carbono neutralidad'!AK29</f>
        <v>13.480087142807976</v>
      </c>
      <c r="AG29" s="55">
        <f>+'[4]Resumen - Carbono neutralidad'!AL29</f>
        <v>13.570983944783961</v>
      </c>
      <c r="AH29" s="55">
        <f>+'[4]Resumen - Carbono neutralidad'!AM29</f>
        <v>13.662331765992056</v>
      </c>
      <c r="AI29" s="55">
        <f>+'[4]Resumen - Carbono neutralidad'!AN29</f>
        <v>13.754131447584049</v>
      </c>
      <c r="AJ29" s="55">
        <f>+'[4]Resumen - Carbono neutralidad'!AO29</f>
        <v>13.846383814536013</v>
      </c>
      <c r="AK29" s="55">
        <f>+'[4]Resumen - Carbono neutralidad'!AP29</f>
        <v>13.939089667560019</v>
      </c>
      <c r="AL29" s="55">
        <f>+'[4]Resumen - Carbono neutralidad'!AQ29</f>
        <v>14.032249799280065</v>
      </c>
    </row>
    <row r="30" spans="1:38" x14ac:dyDescent="0.25">
      <c r="A30" t="s">
        <v>79</v>
      </c>
      <c r="B30" t="str">
        <f>+VLOOKUP(A30,'[4]Diccionario regiones'!$A$2:$C$29,3,FALSE)</f>
        <v>Región del Biobío</v>
      </c>
      <c r="C30" s="55">
        <f>+'[4]Resumen - Carbono neutralidad'!H30</f>
        <v>2.181956497319999</v>
      </c>
      <c r="D30" s="55">
        <f>+'[4]Resumen - Carbono neutralidad'!I30</f>
        <v>2.8358717178960076</v>
      </c>
      <c r="E30" s="55">
        <f>+'[4]Resumen - Carbono neutralidad'!J30</f>
        <v>3.6807589180560152</v>
      </c>
      <c r="F30" s="55">
        <f>+'[4]Resumen - Carbono neutralidad'!K30</f>
        <v>4.7801538832560091</v>
      </c>
      <c r="G30" s="55">
        <f>+'[4]Resumen - Carbono neutralidad'!L30</f>
        <v>6.1966148104799768</v>
      </c>
      <c r="H30" s="55">
        <f>+'[4]Resumen - Carbono neutralidad'!M30</f>
        <v>8.0123907231360061</v>
      </c>
      <c r="I30" s="55">
        <f>+'[4]Resumen - Carbono neutralidad'!N30</f>
        <v>10.355414564135994</v>
      </c>
      <c r="J30" s="55">
        <f>+'[4]Resumen - Carbono neutralidad'!O30</f>
        <v>13.36515355701594</v>
      </c>
      <c r="K30" s="55">
        <f>+'[4]Resumen - Carbono neutralidad'!P30</f>
        <v>17.309726114975945</v>
      </c>
      <c r="L30" s="55">
        <f>+'[4]Resumen - Carbono neutralidad'!Q30</f>
        <v>22.34151990405601</v>
      </c>
      <c r="M30" s="55">
        <f>+'[4]Resumen - Carbono neutralidad'!R30</f>
        <v>28.864945107047941</v>
      </c>
      <c r="N30" s="55">
        <f>+'[4]Resumen - Carbono neutralidad'!S30</f>
        <v>37.137020651232007</v>
      </c>
      <c r="O30" s="55">
        <f>+'[4]Resumen - Carbono neutralidad'!T30</f>
        <v>47.918507844431879</v>
      </c>
      <c r="P30" s="55">
        <f>+'[4]Resumen - Carbono neutralidad'!U30</f>
        <v>61.720305184008204</v>
      </c>
      <c r="Q30" s="55">
        <f>+'[4]Resumen - Carbono neutralidad'!V30</f>
        <v>79.366491937223913</v>
      </c>
      <c r="R30" s="55">
        <f>+'[4]Resumen - Carbono neutralidad'!W30</f>
        <v>95.435371124880106</v>
      </c>
      <c r="S30" s="55">
        <f>+'[4]Resumen - Carbono neutralidad'!X30</f>
        <v>95.14341122880009</v>
      </c>
      <c r="T30" s="55">
        <f>+'[4]Resumen - Carbono neutralidad'!Y30</f>
        <v>94.841934102240245</v>
      </c>
      <c r="U30" s="55">
        <f>+'[4]Resumen - Carbono neutralidad'!Z30</f>
        <v>94.406115457439924</v>
      </c>
      <c r="V30" s="55">
        <f>+'[4]Resumen - Carbono neutralidad'!AA30</f>
        <v>93.903345157440313</v>
      </c>
      <c r="W30" s="55">
        <f>+'[4]Resumen - Carbono neutralidad'!AB30</f>
        <v>93.312833402639853</v>
      </c>
      <c r="X30" s="55">
        <f>+'[4]Resumen - Carbono neutralidad'!AC30</f>
        <v>92.606893513199935</v>
      </c>
      <c r="Y30" s="55">
        <f>+'[4]Resumen - Carbono neutralidad'!AD30</f>
        <v>91.807364140560168</v>
      </c>
      <c r="Z30" s="55">
        <f>+'[4]Resumen - Carbono neutralidad'!AE30</f>
        <v>91.057383392639849</v>
      </c>
      <c r="AA30" s="55">
        <f>+'[4]Resumen - Carbono neutralidad'!AF30</f>
        <v>90.082678616160052</v>
      </c>
      <c r="AB30" s="55">
        <f>+'[4]Resumen - Carbono neutralidad'!AG30</f>
        <v>89.099608259520082</v>
      </c>
      <c r="AC30" s="55">
        <f>+'[4]Resumen - Carbono neutralidad'!AH30</f>
        <v>88.826752462080449</v>
      </c>
      <c r="AD30" s="55">
        <f>+'[4]Resumen - Carbono neutralidad'!AI30</f>
        <v>88.551855738720164</v>
      </c>
      <c r="AE30" s="55">
        <f>+'[4]Resumen - Carbono neutralidad'!AJ30</f>
        <v>88.274910891120101</v>
      </c>
      <c r="AF30" s="55">
        <f>+'[4]Resumen - Carbono neutralidad'!AK30</f>
        <v>87.9959104783199</v>
      </c>
      <c r="AG30" s="55">
        <f>+'[4]Resumen - Carbono neutralidad'!AL30</f>
        <v>87.714847221119754</v>
      </c>
      <c r="AH30" s="55">
        <f>+'[4]Resumen - Carbono neutralidad'!AM30</f>
        <v>87.431713678560129</v>
      </c>
      <c r="AI30" s="55">
        <f>+'[4]Resumen - Carbono neutralidad'!AN30</f>
        <v>87.146502733200094</v>
      </c>
      <c r="AJ30" s="55">
        <f>+'[4]Resumen - Carbono neutralidad'!AO30</f>
        <v>86.859207105839573</v>
      </c>
      <c r="AK30" s="55">
        <f>+'[4]Resumen - Carbono neutralidad'!AP30</f>
        <v>86.569819679039682</v>
      </c>
      <c r="AL30" s="55">
        <f>+'[4]Resumen - Carbono neutralidad'!AQ30</f>
        <v>86.278333173599904</v>
      </c>
    </row>
    <row r="31" spans="1:38" x14ac:dyDescent="0.25">
      <c r="A31" t="s">
        <v>80</v>
      </c>
      <c r="B31" t="str">
        <f>+VLOOKUP(A31,'[4]Diccionario regiones'!$A$2:$C$29,3,FALSE)</f>
        <v>Región del Biobío</v>
      </c>
      <c r="C31" s="55">
        <f>+'[4]Resumen - Carbono neutralidad'!H31</f>
        <v>0.34561116688799992</v>
      </c>
      <c r="D31" s="55">
        <f>+'[4]Resumen - Carbono neutralidad'!I31</f>
        <v>0.44918812497599864</v>
      </c>
      <c r="E31" s="55">
        <f>+'[4]Resumen - Carbono neutralidad'!J31</f>
        <v>0.58301409792000047</v>
      </c>
      <c r="F31" s="55">
        <f>+'[4]Resumen - Carbono neutralidad'!K31</f>
        <v>0.75715284662400251</v>
      </c>
      <c r="G31" s="55">
        <f>+'[4]Resumen - Carbono neutralidad'!L31</f>
        <v>0.9815132872319996</v>
      </c>
      <c r="H31" s="55">
        <f>+'[4]Resumen - Carbono neutralidad'!M31</f>
        <v>1.2691232547120024</v>
      </c>
      <c r="I31" s="55">
        <f>+'[4]Resumen - Carbono neutralidad'!N31</f>
        <v>1.6402466992560061</v>
      </c>
      <c r="J31" s="55">
        <f>+'[4]Resumen - Carbono neutralidad'!O31</f>
        <v>2.1169745451119932</v>
      </c>
      <c r="K31" s="55">
        <f>+'[4]Resumen - Carbono neutralidad'!P31</f>
        <v>2.7417754244400006</v>
      </c>
      <c r="L31" s="55">
        <f>+'[4]Resumen - Carbono neutralidad'!Q31</f>
        <v>3.5387868004799965</v>
      </c>
      <c r="M31" s="55">
        <f>+'[4]Resumen - Carbono neutralidad'!R31</f>
        <v>4.5720652450079937</v>
      </c>
      <c r="N31" s="55">
        <f>+'[4]Resumen - Carbono neutralidad'!S31</f>
        <v>5.882321301624005</v>
      </c>
      <c r="O31" s="55">
        <f>+'[4]Resumen - Carbono neutralidad'!T31</f>
        <v>7.5900558096000097</v>
      </c>
      <c r="P31" s="55">
        <f>+'[4]Resumen - Carbono neutralidad'!U31</f>
        <v>9.7761925816320296</v>
      </c>
      <c r="Q31" s="55">
        <f>+'[4]Resumen - Carbono neutralidad'!V31</f>
        <v>12.571261722575986</v>
      </c>
      <c r="R31" s="55">
        <f>+'[4]Resumen - Carbono neutralidad'!W31</f>
        <v>15.116493101592045</v>
      </c>
      <c r="S31" s="55">
        <f>+'[4]Resumen - Carbono neutralidad'!X31</f>
        <v>15.070248085175997</v>
      </c>
      <c r="T31" s="55">
        <f>+'[4]Resumen - Carbono neutralidad'!Y31</f>
        <v>15.022495594967982</v>
      </c>
      <c r="U31" s="55">
        <f>+'[4]Resumen - Carbono neutralidad'!Z31</f>
        <v>14.95346407012806</v>
      </c>
      <c r="V31" s="55">
        <f>+'[4]Resumen - Carbono neutralidad'!AA31</f>
        <v>14.873827729536059</v>
      </c>
      <c r="W31" s="55">
        <f>+'[4]Resumen - Carbono neutralidad'!AB31</f>
        <v>14.780293576344043</v>
      </c>
      <c r="X31" s="55">
        <f>+'[4]Resumen - Carbono neutralidad'!AC31</f>
        <v>14.668476167544011</v>
      </c>
      <c r="Y31" s="55">
        <f>+'[4]Resumen - Carbono neutralidad'!AD31</f>
        <v>14.541834643680058</v>
      </c>
      <c r="Z31" s="55">
        <f>+'[4]Resumen - Carbono neutralidad'!AE31</f>
        <v>14.42304139149598</v>
      </c>
      <c r="AA31" s="55">
        <f>+'[4]Resumen - Carbono neutralidad'!AF31</f>
        <v>14.268652948367972</v>
      </c>
      <c r="AB31" s="55">
        <f>+'[4]Resumen - Carbono neutralidad'!AG31</f>
        <v>14.112939448199931</v>
      </c>
      <c r="AC31" s="55">
        <f>+'[4]Resumen - Carbono neutralidad'!AH31</f>
        <v>14.069720427575952</v>
      </c>
      <c r="AD31" s="55">
        <f>+'[4]Resumen - Carbono neutralidad'!AI31</f>
        <v>14.026178145767977</v>
      </c>
      <c r="AE31" s="55">
        <f>+'[4]Resumen - Carbono neutralidad'!AJ31</f>
        <v>13.982311446192007</v>
      </c>
      <c r="AF31" s="55">
        <f>+'[4]Resumen - Carbono neutralidad'!AK31</f>
        <v>13.938119148000023</v>
      </c>
      <c r="AG31" s="55">
        <f>+'[4]Resumen - Carbono neutralidad'!AL31</f>
        <v>13.893600102696</v>
      </c>
      <c r="AH31" s="55">
        <f>+'[4]Resumen - Carbono neutralidad'!AM31</f>
        <v>13.848753153696009</v>
      </c>
      <c r="AI31" s="55">
        <f>+'[4]Resumen - Carbono neutralidad'!AN31</f>
        <v>13.803577144415961</v>
      </c>
      <c r="AJ31" s="55">
        <f>+'[4]Resumen - Carbono neutralidad'!AO31</f>
        <v>13.758070934448025</v>
      </c>
      <c r="AK31" s="55">
        <f>+'[4]Resumen - Carbono neutralidad'!AP31</f>
        <v>13.712233375296059</v>
      </c>
      <c r="AL31" s="55">
        <f>+'[4]Resumen - Carbono neutralidad'!AQ31</f>
        <v>13.666063350816001</v>
      </c>
    </row>
    <row r="32" spans="1:38" x14ac:dyDescent="0.25">
      <c r="A32" t="s">
        <v>81</v>
      </c>
      <c r="C32" s="55">
        <f t="shared" ref="C32:AL32" si="0">SUM(C4:C31)</f>
        <v>157.3513237186321</v>
      </c>
      <c r="D32" s="55">
        <f t="shared" si="0"/>
        <v>175.60399672288969</v>
      </c>
      <c r="E32" s="55">
        <f t="shared" si="0"/>
        <v>192.53724829096771</v>
      </c>
      <c r="F32" s="55">
        <f t="shared" si="0"/>
        <v>213.83620574558398</v>
      </c>
      <c r="G32" s="55">
        <f t="shared" si="0"/>
        <v>239.77992201424775</v>
      </c>
      <c r="H32" s="55">
        <f t="shared" si="0"/>
        <v>406.6558682647447</v>
      </c>
      <c r="I32" s="55">
        <f t="shared" si="0"/>
        <v>446.51572714574462</v>
      </c>
      <c r="J32" s="55">
        <f t="shared" si="0"/>
        <v>495.25087518194476</v>
      </c>
      <c r="K32" s="55">
        <f t="shared" si="0"/>
        <v>559.00356594028835</v>
      </c>
      <c r="L32" s="55">
        <f t="shared" si="0"/>
        <v>635.61583531223994</v>
      </c>
      <c r="M32" s="55">
        <f t="shared" si="0"/>
        <v>844.44313359117484</v>
      </c>
      <c r="N32" s="55">
        <f t="shared" si="0"/>
        <v>960.93377902087116</v>
      </c>
      <c r="O32" s="55">
        <f t="shared" si="0"/>
        <v>1111.7706730181999</v>
      </c>
      <c r="P32" s="55">
        <f t="shared" si="0"/>
        <v>1297.5456014486876</v>
      </c>
      <c r="Q32" s="55">
        <f t="shared" si="0"/>
        <v>1526.4788834504411</v>
      </c>
      <c r="R32" s="55">
        <f t="shared" si="0"/>
        <v>1721.602440034249</v>
      </c>
      <c r="S32" s="55">
        <f t="shared" si="0"/>
        <v>1735.3098455933766</v>
      </c>
      <c r="T32" s="55">
        <f t="shared" si="0"/>
        <v>1749.706604082576</v>
      </c>
      <c r="U32" s="55">
        <f t="shared" si="0"/>
        <v>1760.6911154672384</v>
      </c>
      <c r="V32" s="55">
        <f t="shared" si="0"/>
        <v>1770.3827141605921</v>
      </c>
      <c r="W32" s="55">
        <f t="shared" si="0"/>
        <v>1778.0189315588875</v>
      </c>
      <c r="X32" s="55">
        <f t="shared" si="0"/>
        <v>1782.5533669067033</v>
      </c>
      <c r="Y32" s="55">
        <f t="shared" si="0"/>
        <v>1784.6260371590874</v>
      </c>
      <c r="Z32" s="55">
        <f t="shared" si="0"/>
        <v>1789.1042965830727</v>
      </c>
      <c r="AA32" s="55">
        <f t="shared" si="0"/>
        <v>1786.4111343414475</v>
      </c>
      <c r="AB32" s="55">
        <f t="shared" si="0"/>
        <v>1783.9710302930644</v>
      </c>
      <c r="AC32" s="55">
        <f t="shared" si="0"/>
        <v>1794.211721777785</v>
      </c>
      <c r="AD32" s="55">
        <f t="shared" si="0"/>
        <v>1804.5340520220457</v>
      </c>
      <c r="AE32" s="55">
        <f t="shared" si="0"/>
        <v>1814.9361157761368</v>
      </c>
      <c r="AF32" s="55">
        <f t="shared" si="0"/>
        <v>1825.4186448665509</v>
      </c>
      <c r="AG32" s="55">
        <f t="shared" si="0"/>
        <v>1837.288642429105</v>
      </c>
      <c r="AH32" s="55">
        <f t="shared" si="0"/>
        <v>1849.2575472782405</v>
      </c>
      <c r="AI32" s="55">
        <f t="shared" si="0"/>
        <v>1861.326279229846</v>
      </c>
      <c r="AJ32" s="55">
        <f t="shared" si="0"/>
        <v>1873.4957681774645</v>
      </c>
      <c r="AK32" s="55">
        <f t="shared" si="0"/>
        <v>1885.7669526121663</v>
      </c>
      <c r="AL32" s="55">
        <f t="shared" si="0"/>
        <v>1898.14078138577</v>
      </c>
    </row>
    <row r="34" spans="1:38" x14ac:dyDescent="0.25">
      <c r="A34" t="s">
        <v>50</v>
      </c>
    </row>
    <row r="35" spans="1:38" x14ac:dyDescent="0.25">
      <c r="A35" t="s">
        <v>51</v>
      </c>
    </row>
    <row r="36" spans="1:38" x14ac:dyDescent="0.25">
      <c r="A36" t="s">
        <v>52</v>
      </c>
      <c r="C36">
        <v>2025</v>
      </c>
      <c r="D36">
        <v>2026</v>
      </c>
      <c r="E36">
        <v>2027</v>
      </c>
      <c r="F36">
        <v>2028</v>
      </c>
      <c r="G36">
        <v>2029</v>
      </c>
      <c r="H36">
        <v>2030</v>
      </c>
      <c r="I36">
        <v>2031</v>
      </c>
      <c r="J36">
        <v>2032</v>
      </c>
      <c r="K36">
        <v>2033</v>
      </c>
      <c r="L36">
        <v>2034</v>
      </c>
      <c r="M36">
        <v>2035</v>
      </c>
      <c r="N36">
        <v>2036</v>
      </c>
      <c r="O36">
        <v>2037</v>
      </c>
      <c r="P36">
        <v>2038</v>
      </c>
      <c r="Q36">
        <v>2039</v>
      </c>
      <c r="R36">
        <v>2040</v>
      </c>
      <c r="S36">
        <v>2041</v>
      </c>
      <c r="T36">
        <v>2042</v>
      </c>
      <c r="U36">
        <v>2043</v>
      </c>
      <c r="V36">
        <v>2044</v>
      </c>
      <c r="W36">
        <v>2045</v>
      </c>
      <c r="X36">
        <v>2046</v>
      </c>
      <c r="Y36">
        <v>2047</v>
      </c>
      <c r="Z36">
        <v>2048</v>
      </c>
      <c r="AA36">
        <v>2049</v>
      </c>
      <c r="AB36">
        <v>2050</v>
      </c>
      <c r="AC36">
        <v>2051</v>
      </c>
      <c r="AD36">
        <v>2052</v>
      </c>
      <c r="AE36">
        <v>2053</v>
      </c>
      <c r="AF36">
        <v>2054</v>
      </c>
      <c r="AG36">
        <v>2055</v>
      </c>
      <c r="AH36">
        <v>2056</v>
      </c>
      <c r="AI36">
        <v>2057</v>
      </c>
      <c r="AJ36">
        <v>2058</v>
      </c>
      <c r="AK36">
        <v>2059</v>
      </c>
      <c r="AL36">
        <v>2060</v>
      </c>
    </row>
    <row r="37" spans="1:38" x14ac:dyDescent="0.25">
      <c r="A37" t="s">
        <v>53</v>
      </c>
      <c r="B37" t="str">
        <f>+VLOOKUP(A37,'[4]Diccionario regiones'!$A$2:$C$29,3,FALSE)</f>
        <v>Región del Biobío</v>
      </c>
      <c r="C37" s="55">
        <f>+'[4]Resumen - Carbono neutralidad'!H37</f>
        <v>21.000395405626016</v>
      </c>
      <c r="D37" s="55">
        <f>+'[4]Resumen - Carbono neutralidad'!I37</f>
        <v>31.11583504218903</v>
      </c>
      <c r="E37" s="55">
        <f>+'[4]Resumen - Carbono neutralidad'!J37</f>
        <v>42.362903678836084</v>
      </c>
      <c r="F37" s="55">
        <f>+'[4]Resumen - Carbono neutralidad'!K37</f>
        <v>54.668320421040036</v>
      </c>
      <c r="G37" s="55">
        <f>+'[4]Resumen - Carbono neutralidad'!L37</f>
        <v>67.50037241853795</v>
      </c>
      <c r="H37" s="55">
        <f>+'[4]Resumen - Carbono neutralidad'!M37</f>
        <v>81.012995148756957</v>
      </c>
      <c r="I37" s="55">
        <f>+'[4]Resumen - Carbono neutralidad'!N37</f>
        <v>95.255097208858899</v>
      </c>
      <c r="J37" s="55">
        <f>+'[4]Resumen - Carbono neutralidad'!O37</f>
        <v>109.85889066958818</v>
      </c>
      <c r="K37" s="55">
        <f>+'[4]Resumen - Carbono neutralidad'!P37</f>
        <v>124.95501365459005</v>
      </c>
      <c r="L37" s="55">
        <f>+'[4]Resumen - Carbono neutralidad'!Q37</f>
        <v>139.75781230716001</v>
      </c>
      <c r="M37" s="55">
        <f>+'[4]Resumen - Carbono neutralidad'!R37</f>
        <v>154.69188800262907</v>
      </c>
      <c r="N37" s="55">
        <f>+'[4]Resumen - Carbono neutralidad'!S37</f>
        <v>166.22240164740296</v>
      </c>
      <c r="O37" s="55">
        <f>+'[4]Resumen - Carbono neutralidad'!T37</f>
        <v>178.25204888351186</v>
      </c>
      <c r="P37" s="55">
        <f>+'[4]Resumen - Carbono neutralidad'!U37</f>
        <v>188.1043430575981</v>
      </c>
      <c r="Q37" s="55">
        <f>+'[4]Resumen - Carbono neutralidad'!V37</f>
        <v>197.43279936061415</v>
      </c>
      <c r="R37" s="55">
        <f>+'[4]Resumen - Carbono neutralidad'!W37</f>
        <v>206.61392370855197</v>
      </c>
      <c r="S37" s="55">
        <f>+'[4]Resumen - Carbono neutralidad'!X37</f>
        <v>217.1849610892273</v>
      </c>
      <c r="T37" s="55">
        <f>+'[4]Resumen - Carbono neutralidad'!Y37</f>
        <v>227.54192782251485</v>
      </c>
      <c r="U37" s="55">
        <f>+'[4]Resumen - Carbono neutralidad'!Z37</f>
        <v>237.41007009502135</v>
      </c>
      <c r="V37" s="55">
        <f>+'[4]Resumen - Carbono neutralidad'!AA37</f>
        <v>246.92273063533827</v>
      </c>
      <c r="W37" s="55">
        <f>+'[4]Resumen - Carbono neutralidad'!AB37</f>
        <v>256.00463539025827</v>
      </c>
      <c r="X37" s="55">
        <f>+'[4]Resumen - Carbono neutralidad'!AC37</f>
        <v>264.57667242297777</v>
      </c>
      <c r="Y37" s="55">
        <f>+'[4]Resumen - Carbono neutralidad'!AD37</f>
        <v>272.66830968017797</v>
      </c>
      <c r="Z37" s="55">
        <f>+'[4]Resumen - Carbono neutralidad'!AE37</f>
        <v>280.66816204522797</v>
      </c>
      <c r="AA37" s="55">
        <f>+'[4]Resumen - Carbono neutralidad'!AF37</f>
        <v>287.80729075986801</v>
      </c>
      <c r="AB37" s="55">
        <f>+'[4]Resumen - Carbono neutralidad'!AG37</f>
        <v>294.69834477727932</v>
      </c>
      <c r="AC37" s="55">
        <f>+'[4]Resumen - Carbono neutralidad'!AH37</f>
        <v>305.39909220453097</v>
      </c>
      <c r="AD37" s="55">
        <f>+'[4]Resumen - Carbono neutralidad'!AI37</f>
        <v>317.0090525355759</v>
      </c>
      <c r="AE37" s="55">
        <f>+'[4]Resumen - Carbono neutralidad'!AJ37</f>
        <v>330.86025523786662</v>
      </c>
      <c r="AF37" s="55">
        <f>+'[4]Resumen - Carbono neutralidad'!AK37</f>
        <v>342.73041382056584</v>
      </c>
      <c r="AG37" s="55">
        <f>+'[4]Resumen - Carbono neutralidad'!AL37</f>
        <v>352.89059654723775</v>
      </c>
      <c r="AH37" s="55">
        <f>+'[4]Resumen - Carbono neutralidad'!AM37</f>
        <v>361.65544789602092</v>
      </c>
      <c r="AI37" s="55">
        <f>+'[4]Resumen - Carbono neutralidad'!AN37</f>
        <v>369.31901701765298</v>
      </c>
      <c r="AJ37" s="55">
        <f>+'[4]Resumen - Carbono neutralidad'!AO37</f>
        <v>376.13122240678416</v>
      </c>
      <c r="AK37" s="55">
        <f>+'[4]Resumen - Carbono neutralidad'!AP37</f>
        <v>382.29756062083743</v>
      </c>
      <c r="AL37" s="55">
        <f>+'[4]Resumen - Carbono neutralidad'!AQ37</f>
        <v>387.97740975431623</v>
      </c>
    </row>
    <row r="38" spans="1:38" x14ac:dyDescent="0.25">
      <c r="A38" t="s">
        <v>54</v>
      </c>
      <c r="B38" t="str">
        <f>+VLOOKUP(A38,'[4]Diccionario regiones'!$A$2:$C$29,3,FALSE)</f>
        <v>Región de Atacama</v>
      </c>
      <c r="C38" s="55">
        <f>+'[4]Resumen - Carbono neutralidad'!H38</f>
        <v>6.8371680693179986</v>
      </c>
      <c r="D38" s="55">
        <f>+'[4]Resumen - Carbono neutralidad'!I38</f>
        <v>11.371719476185005</v>
      </c>
      <c r="E38" s="55">
        <f>+'[4]Resumen - Carbono neutralidad'!J38</f>
        <v>16.674837619694003</v>
      </c>
      <c r="F38" s="55">
        <f>+'[4]Resumen - Carbono neutralidad'!K38</f>
        <v>23.000854740328005</v>
      </c>
      <c r="G38" s="55">
        <f>+'[4]Resumen - Carbono neutralidad'!L38</f>
        <v>29.820147454281951</v>
      </c>
      <c r="H38" s="55">
        <f>+'[4]Resumen - Carbono neutralidad'!M38</f>
        <v>37.395597199984991</v>
      </c>
      <c r="I38" s="55">
        <f>+'[4]Resumen - Carbono neutralidad'!N38</f>
        <v>45.716870334051038</v>
      </c>
      <c r="J38" s="55">
        <f>+'[4]Resumen - Carbono neutralidad'!O38</f>
        <v>54.760065463859988</v>
      </c>
      <c r="K38" s="55">
        <f>+'[4]Resumen - Carbono neutralidad'!P38</f>
        <v>63.874872875240008</v>
      </c>
      <c r="L38" s="55">
        <f>+'[4]Resumen - Carbono neutralidad'!Q38</f>
        <v>73.311498723218008</v>
      </c>
      <c r="M38" s="55">
        <f>+'[4]Resumen - Carbono neutralidad'!R38</f>
        <v>83.14006274306206</v>
      </c>
      <c r="N38" s="55">
        <f>+'[4]Resumen - Carbono neutralidad'!S38</f>
        <v>92.189334984230044</v>
      </c>
      <c r="O38" s="55">
        <f>+'[4]Resumen - Carbono neutralidad'!T38</f>
        <v>101.48977189938608</v>
      </c>
      <c r="P38" s="55">
        <f>+'[4]Resumen - Carbono neutralidad'!U38</f>
        <v>111.05903899571595</v>
      </c>
      <c r="Q38" s="55">
        <f>+'[4]Resumen - Carbono neutralidad'!V38</f>
        <v>120.53722250316503</v>
      </c>
      <c r="R38" s="55">
        <f>+'[4]Resumen - Carbono neutralidad'!W38</f>
        <v>129.64790508341591</v>
      </c>
      <c r="S38" s="55">
        <f>+'[4]Resumen - Carbono neutralidad'!X38</f>
        <v>139.34572009837598</v>
      </c>
      <c r="T38" s="55">
        <f>+'[4]Resumen - Carbono neutralidad'!Y38</f>
        <v>148.94159248728695</v>
      </c>
      <c r="U38" s="55">
        <f>+'[4]Resumen - Carbono neutralidad'!Z38</f>
        <v>158.39052791395275</v>
      </c>
      <c r="V38" s="55">
        <f>+'[4]Resumen - Carbono neutralidad'!AA38</f>
        <v>167.68911316738107</v>
      </c>
      <c r="W38" s="55">
        <f>+'[4]Resumen - Carbono neutralidad'!AB38</f>
        <v>176.77363455233294</v>
      </c>
      <c r="X38" s="55">
        <f>+'[4]Resumen - Carbono neutralidad'!AC38</f>
        <v>186.25721303695886</v>
      </c>
      <c r="Y38" s="55">
        <f>+'[4]Resumen - Carbono neutralidad'!AD38</f>
        <v>194.80482897052221</v>
      </c>
      <c r="Z38" s="55">
        <f>+'[4]Resumen - Carbono neutralidad'!AE38</f>
        <v>203.26149536763904</v>
      </c>
      <c r="AA38" s="55">
        <f>+'[4]Resumen - Carbono neutralidad'!AF38</f>
        <v>209.04160527385184</v>
      </c>
      <c r="AB38" s="55">
        <f>+'[4]Resumen - Carbono neutralidad'!AG38</f>
        <v>215.29233605951705</v>
      </c>
      <c r="AC38" s="55">
        <f>+'[4]Resumen - Carbono neutralidad'!AH38</f>
        <v>227.57870228484819</v>
      </c>
      <c r="AD38" s="55">
        <f>+'[4]Resumen - Carbono neutralidad'!AI38</f>
        <v>245.29034761837121</v>
      </c>
      <c r="AE38" s="55">
        <f>+'[4]Resumen - Carbono neutralidad'!AJ38</f>
        <v>261.60331264313027</v>
      </c>
      <c r="AF38" s="55">
        <f>+'[4]Resumen - Carbono neutralidad'!AK38</f>
        <v>274.29422357033513</v>
      </c>
      <c r="AG38" s="55">
        <f>+'[4]Resumen - Carbono neutralidad'!AL38</f>
        <v>285.69210308681608</v>
      </c>
      <c r="AH38" s="55">
        <f>+'[4]Resumen - Carbono neutralidad'!AM38</f>
        <v>294.03024582666006</v>
      </c>
      <c r="AI38" s="55">
        <f>+'[4]Resumen - Carbono neutralidad'!AN38</f>
        <v>301.97161096533796</v>
      </c>
      <c r="AJ38" s="55">
        <f>+'[4]Resumen - Carbono neutralidad'!AO38</f>
        <v>307.51323629866863</v>
      </c>
      <c r="AK38" s="55">
        <f>+'[4]Resumen - Carbono neutralidad'!AP38</f>
        <v>313.3956137603227</v>
      </c>
      <c r="AL38" s="55">
        <f>+'[4]Resumen - Carbono neutralidad'!AQ38</f>
        <v>317.30390222202027</v>
      </c>
    </row>
    <row r="39" spans="1:38" x14ac:dyDescent="0.25">
      <c r="A39" t="s">
        <v>55</v>
      </c>
      <c r="B39" t="str">
        <f>+VLOOKUP(A39,'[4]Diccionario regiones'!$A$2:$C$29,3,FALSE)</f>
        <v>Región de Los Ríos</v>
      </c>
      <c r="C39" s="55">
        <f>+'[4]Resumen - Carbono neutralidad'!H39</f>
        <v>17.597567021057998</v>
      </c>
      <c r="D39" s="55">
        <f>+'[4]Resumen - Carbono neutralidad'!I39</f>
        <v>26.613756069240988</v>
      </c>
      <c r="E39" s="55">
        <f>+'[4]Resumen - Carbono neutralidad'!J39</f>
        <v>36.959327656628979</v>
      </c>
      <c r="F39" s="55">
        <f>+'[4]Resumen - Carbono neutralidad'!K39</f>
        <v>48.690479777071957</v>
      </c>
      <c r="G39" s="55">
        <f>+'[4]Resumen - Carbono neutralidad'!L39</f>
        <v>61.185341504952973</v>
      </c>
      <c r="H39" s="55">
        <f>+'[4]Resumen - Carbono neutralidad'!M39</f>
        <v>74.515658821189035</v>
      </c>
      <c r="I39" s="55">
        <f>+'[4]Resumen - Carbono neutralidad'!N39</f>
        <v>88.905368648709938</v>
      </c>
      <c r="J39" s="55">
        <f>+'[4]Resumen - Carbono neutralidad'!O39</f>
        <v>103.90213497010009</v>
      </c>
      <c r="K39" s="55">
        <f>+'[4]Resumen - Carbono neutralidad'!P39</f>
        <v>120.38837027903709</v>
      </c>
      <c r="L39" s="55">
        <f>+'[4]Resumen - Carbono neutralidad'!Q39</f>
        <v>136.5849154854109</v>
      </c>
      <c r="M39" s="55">
        <f>+'[4]Resumen - Carbono neutralidad'!R39</f>
        <v>153.64763072729386</v>
      </c>
      <c r="N39" s="55">
        <f>+'[4]Resumen - Carbono neutralidad'!S39</f>
        <v>167.09185933365592</v>
      </c>
      <c r="O39" s="55">
        <f>+'[4]Resumen - Carbono neutralidad'!T39</f>
        <v>182.15663554044397</v>
      </c>
      <c r="P39" s="55">
        <f>+'[4]Resumen - Carbono neutralidad'!U39</f>
        <v>197.045984596724</v>
      </c>
      <c r="Q39" s="55">
        <f>+'[4]Resumen - Carbono neutralidad'!V39</f>
        <v>211.67859993366397</v>
      </c>
      <c r="R39" s="55">
        <f>+'[4]Resumen - Carbono neutralidad'!W39</f>
        <v>226.99560599855207</v>
      </c>
      <c r="S39" s="55">
        <f>+'[4]Resumen - Carbono neutralidad'!X39</f>
        <v>244.47446667944416</v>
      </c>
      <c r="T39" s="55">
        <f>+'[4]Resumen - Carbono neutralidad'!Y39</f>
        <v>262.60068484735717</v>
      </c>
      <c r="U39" s="55">
        <f>+'[4]Resumen - Carbono neutralidad'!Z39</f>
        <v>280.58935870386216</v>
      </c>
      <c r="V39" s="55">
        <f>+'[4]Resumen - Carbono neutralidad'!AA39</f>
        <v>298.80917230962501</v>
      </c>
      <c r="W39" s="55">
        <f>+'[4]Resumen - Carbono neutralidad'!AB39</f>
        <v>317.06651798133407</v>
      </c>
      <c r="X39" s="55">
        <f>+'[4]Resumen - Carbono neutralidad'!AC39</f>
        <v>335.05307500209682</v>
      </c>
      <c r="Y39" s="55">
        <f>+'[4]Resumen - Carbono neutralidad'!AD39</f>
        <v>352.86307238256444</v>
      </c>
      <c r="Z39" s="55">
        <f>+'[4]Resumen - Carbono neutralidad'!AE39</f>
        <v>371.69982913442186</v>
      </c>
      <c r="AA39" s="55">
        <f>+'[4]Resumen - Carbono neutralidad'!AF39</f>
        <v>387.6411699038124</v>
      </c>
      <c r="AB39" s="55">
        <f>+'[4]Resumen - Carbono neutralidad'!AG39</f>
        <v>403.91270032836775</v>
      </c>
      <c r="AC39" s="55">
        <f>+'[4]Resumen - Carbono neutralidad'!AH39</f>
        <v>424.26261723025669</v>
      </c>
      <c r="AD39" s="55">
        <f>+'[4]Resumen - Carbono neutralidad'!AI39</f>
        <v>446.79306007220373</v>
      </c>
      <c r="AE39" s="55">
        <f>+'[4]Resumen - Carbono neutralidad'!AJ39</f>
        <v>472.63139432802336</v>
      </c>
      <c r="AF39" s="55">
        <f>+'[4]Resumen - Carbono neutralidad'!AK39</f>
        <v>496.07874161828892</v>
      </c>
      <c r="AG39" s="55">
        <f>+'[4]Resumen - Carbono neutralidad'!AL39</f>
        <v>517.4495658567896</v>
      </c>
      <c r="AH39" s="55">
        <f>+'[4]Resumen - Carbono neutralidad'!AM39</f>
        <v>537.14377991892934</v>
      </c>
      <c r="AI39" s="55">
        <f>+'[4]Resumen - Carbono neutralidad'!AN39</f>
        <v>555.54944863317644</v>
      </c>
      <c r="AJ39" s="55">
        <f>+'[4]Resumen - Carbono neutralidad'!AO39</f>
        <v>573.00923503520778</v>
      </c>
      <c r="AK39" s="55">
        <f>+'[4]Resumen - Carbono neutralidad'!AP39</f>
        <v>589.81285149006658</v>
      </c>
      <c r="AL39" s="55">
        <f>+'[4]Resumen - Carbono neutralidad'!AQ39</f>
        <v>606.18358956030568</v>
      </c>
    </row>
    <row r="40" spans="1:38" x14ac:dyDescent="0.25">
      <c r="A40" t="s">
        <v>56</v>
      </c>
      <c r="B40" t="str">
        <f>+VLOOKUP(A40,'[4]Diccionario regiones'!$A$2:$C$29,3,FALSE)</f>
        <v>Región Metropolitana</v>
      </c>
      <c r="C40" s="55">
        <f>+'[4]Resumen - Carbono neutralidad'!H40</f>
        <v>78.831761098287984</v>
      </c>
      <c r="D40" s="55">
        <f>+'[4]Resumen - Carbono neutralidad'!I40</f>
        <v>117.68252787557311</v>
      </c>
      <c r="E40" s="55">
        <f>+'[4]Resumen - Carbono neutralidad'!J40</f>
        <v>156.80233213429014</v>
      </c>
      <c r="F40" s="55">
        <f>+'[4]Resumen - Carbono neutralidad'!K40</f>
        <v>199.08917064621545</v>
      </c>
      <c r="G40" s="55">
        <f>+'[4]Resumen - Carbono neutralidad'!L40</f>
        <v>243.08388699172505</v>
      </c>
      <c r="H40" s="55">
        <f>+'[4]Resumen - Carbono neutralidad'!M40</f>
        <v>289.09522584079218</v>
      </c>
      <c r="I40" s="55">
        <f>+'[4]Resumen - Carbono neutralidad'!N40</f>
        <v>337.38397217705648</v>
      </c>
      <c r="J40" s="55">
        <f>+'[4]Resumen - Carbono neutralidad'!O40</f>
        <v>386.91775644680888</v>
      </c>
      <c r="K40" s="55">
        <f>+'[4]Resumen - Carbono neutralidad'!P40</f>
        <v>438.57953271880018</v>
      </c>
      <c r="L40" s="55">
        <f>+'[4]Resumen - Carbono neutralidad'!Q40</f>
        <v>489.6365190110846</v>
      </c>
      <c r="M40" s="55">
        <f>+'[4]Resumen - Carbono neutralidad'!R40</f>
        <v>541.70111014240842</v>
      </c>
      <c r="N40" s="55">
        <f>+'[4]Resumen - Carbono neutralidad'!S40</f>
        <v>580.37728770406136</v>
      </c>
      <c r="O40" s="55">
        <f>+'[4]Resumen - Carbono neutralidad'!T40</f>
        <v>621.35627465025345</v>
      </c>
      <c r="P40" s="55">
        <f>+'[4]Resumen - Carbono neutralidad'!U40</f>
        <v>662.04746403649108</v>
      </c>
      <c r="Q40" s="55">
        <f>+'[4]Resumen - Carbono neutralidad'!V40</f>
        <v>702.313731872076</v>
      </c>
      <c r="R40" s="55">
        <f>+'[4]Resumen - Carbono neutralidad'!W40</f>
        <v>743.46220521257567</v>
      </c>
      <c r="S40" s="55">
        <f>+'[4]Resumen - Carbono neutralidad'!X40</f>
        <v>792.52283791527202</v>
      </c>
      <c r="T40" s="55">
        <f>+'[4]Resumen - Carbono neutralidad'!Y40</f>
        <v>842.48159768260348</v>
      </c>
      <c r="U40" s="55">
        <f>+'[4]Resumen - Carbono neutralidad'!Z40</f>
        <v>892.32609744579065</v>
      </c>
      <c r="V40" s="55">
        <f>+'[4]Resumen - Carbono neutralidad'!AA40</f>
        <v>942.52402974767881</v>
      </c>
      <c r="W40" s="55">
        <f>+'[4]Resumen - Carbono neutralidad'!AB40</f>
        <v>992.79225335466913</v>
      </c>
      <c r="X40" s="55">
        <f>+'[4]Resumen - Carbono neutralidad'!AC40</f>
        <v>1042.7927164772213</v>
      </c>
      <c r="Y40" s="55">
        <f>+'[4]Resumen - Carbono neutralidad'!AD40</f>
        <v>1092.6005768740711</v>
      </c>
      <c r="Z40" s="55">
        <f>+'[4]Resumen - Carbono neutralidad'!AE40</f>
        <v>1143.7638964523755</v>
      </c>
      <c r="AA40" s="55">
        <f>+'[4]Resumen - Carbono neutralidad'!AF40</f>
        <v>1181.1656641501227</v>
      </c>
      <c r="AB40" s="55">
        <f>+'[4]Resumen - Carbono neutralidad'!AG40</f>
        <v>1218.3593427223329</v>
      </c>
      <c r="AC40" s="55">
        <f>+'[4]Resumen - Carbono neutralidad'!AH40</f>
        <v>1267.1184725805731</v>
      </c>
      <c r="AD40" s="55">
        <f>+'[4]Resumen - Carbono neutralidad'!AI40</f>
        <v>1314.1941902013048</v>
      </c>
      <c r="AE40" s="55">
        <f>+'[4]Resumen - Carbono neutralidad'!AJ40</f>
        <v>1377.2328379904086</v>
      </c>
      <c r="AF40" s="55">
        <f>+'[4]Resumen - Carbono neutralidad'!AK40</f>
        <v>1434.7366617170564</v>
      </c>
      <c r="AG40" s="55">
        <f>+'[4]Resumen - Carbono neutralidad'!AL40</f>
        <v>1487.4520896493591</v>
      </c>
      <c r="AH40" s="55">
        <f>+'[4]Resumen - Carbono neutralidad'!AM40</f>
        <v>1536.2876726903135</v>
      </c>
      <c r="AI40" s="55">
        <f>+'[4]Resumen - Carbono neutralidad'!AN40</f>
        <v>1582.1169723446176</v>
      </c>
      <c r="AJ40" s="55">
        <f>+'[4]Resumen - Carbono neutralidad'!AO40</f>
        <v>1625.6779762942165</v>
      </c>
      <c r="AK40" s="55">
        <f>+'[4]Resumen - Carbono neutralidad'!AP40</f>
        <v>1667.600770598086</v>
      </c>
      <c r="AL40" s="55">
        <f>+'[4]Resumen - Carbono neutralidad'!AQ40</f>
        <v>1708.3752824289757</v>
      </c>
    </row>
    <row r="41" spans="1:38" x14ac:dyDescent="0.25">
      <c r="A41" t="s">
        <v>57</v>
      </c>
      <c r="B41" t="str">
        <f>+VLOOKUP(A41,'[4]Diccionario regiones'!$A$2:$C$29,3,FALSE)</f>
        <v>Región de Los Lagos</v>
      </c>
      <c r="C41" s="55">
        <f>+'[4]Resumen - Carbono neutralidad'!H41</f>
        <v>12.456092137956999</v>
      </c>
      <c r="D41" s="55">
        <f>+'[4]Resumen - Carbono neutralidad'!I41</f>
        <v>19.357855510907978</v>
      </c>
      <c r="E41" s="55">
        <f>+'[4]Resumen - Carbono neutralidad'!J41</f>
        <v>27.40428148709497</v>
      </c>
      <c r="F41" s="55">
        <f>+'[4]Resumen - Carbono neutralidad'!K41</f>
        <v>36.623699941200996</v>
      </c>
      <c r="G41" s="55">
        <f>+'[4]Resumen - Carbono neutralidad'!L41</f>
        <v>46.472413064640939</v>
      </c>
      <c r="H41" s="55">
        <f>+'[4]Resumen - Carbono neutralidad'!M41</f>
        <v>57.053158774894939</v>
      </c>
      <c r="I41" s="55">
        <f>+'[4]Resumen - Carbono neutralidad'!N41</f>
        <v>68.540265512575985</v>
      </c>
      <c r="J41" s="55">
        <f>+'[4]Resumen - Carbono neutralidad'!O41</f>
        <v>80.544419132836978</v>
      </c>
      <c r="K41" s="55">
        <f>+'[4]Resumen - Carbono neutralidad'!P41</f>
        <v>93.708419365713965</v>
      </c>
      <c r="L41" s="55">
        <f>+'[4]Resumen - Carbono neutralidad'!Q41</f>
        <v>106.62079659503202</v>
      </c>
      <c r="M41" s="55">
        <f>+'[4]Resumen - Carbono neutralidad'!R41</f>
        <v>120.18152730832394</v>
      </c>
      <c r="N41" s="55">
        <f>+'[4]Resumen - Carbono neutralidad'!S41</f>
        <v>131.25041110786617</v>
      </c>
      <c r="O41" s="55">
        <f>+'[4]Resumen - Carbono neutralidad'!T41</f>
        <v>143.57886052631295</v>
      </c>
      <c r="P41" s="55">
        <f>+'[4]Resumen - Carbono neutralidad'!U41</f>
        <v>155.72686171081992</v>
      </c>
      <c r="Q41" s="55">
        <f>+'[4]Resumen - Carbono neutralidad'!V41</f>
        <v>167.62632147575886</v>
      </c>
      <c r="R41" s="55">
        <f>+'[4]Resumen - Carbono neutralidad'!W41</f>
        <v>180.03735244585977</v>
      </c>
      <c r="S41" s="55">
        <f>+'[4]Resumen - Carbono neutralidad'!X41</f>
        <v>193.83912641357796</v>
      </c>
      <c r="T41" s="55">
        <f>+'[4]Resumen - Carbono neutralidad'!Y41</f>
        <v>208.09885991842424</v>
      </c>
      <c r="U41" s="55">
        <f>+'[4]Resumen - Carbono neutralidad'!Z41</f>
        <v>222.18407135255543</v>
      </c>
      <c r="V41" s="55">
        <f>+'[4]Resumen - Carbono neutralidad'!AA41</f>
        <v>236.39616660493209</v>
      </c>
      <c r="W41" s="55">
        <f>+'[4]Resumen - Carbono neutralidad'!AB41</f>
        <v>248.07401385791877</v>
      </c>
      <c r="X41" s="55">
        <f>+'[4]Resumen - Carbono neutralidad'!AC41</f>
        <v>259.22048544737009</v>
      </c>
      <c r="Y41" s="55">
        <f>+'[4]Resumen - Carbono neutralidad'!AD41</f>
        <v>269.92788327891236</v>
      </c>
      <c r="Z41" s="55">
        <f>+'[4]Resumen - Carbono neutralidad'!AE41</f>
        <v>281.12834000177588</v>
      </c>
      <c r="AA41" s="55">
        <f>+'[4]Resumen - Carbono neutralidad'!AF41</f>
        <v>290.89720021352906</v>
      </c>
      <c r="AB41" s="55">
        <f>+'[4]Resumen - Carbono neutralidad'!AG41</f>
        <v>300.73571697932528</v>
      </c>
      <c r="AC41" s="55">
        <f>+'[4]Resumen - Carbono neutralidad'!AH41</f>
        <v>316.7569003323037</v>
      </c>
      <c r="AD41" s="55">
        <f>+'[4]Resumen - Carbono neutralidad'!AI41</f>
        <v>335.79077006854897</v>
      </c>
      <c r="AE41" s="55">
        <f>+'[4]Resumen - Carbono neutralidad'!AJ41</f>
        <v>356.02669277526968</v>
      </c>
      <c r="AF41" s="55">
        <f>+'[4]Resumen - Carbono neutralidad'!AK41</f>
        <v>374.0492947908001</v>
      </c>
      <c r="AG41" s="55">
        <f>+'[4]Resumen - Carbono neutralidad'!AL41</f>
        <v>390.14043982929502</v>
      </c>
      <c r="AH41" s="55">
        <f>+'[4]Resumen - Carbono neutralidad'!AM41</f>
        <v>404.66018089159917</v>
      </c>
      <c r="AI41" s="55">
        <f>+'[4]Resumen - Carbono neutralidad'!AN41</f>
        <v>417.95834745041935</v>
      </c>
      <c r="AJ41" s="55">
        <f>+'[4]Resumen - Carbono neutralidad'!AO41</f>
        <v>430.3456742811635</v>
      </c>
      <c r="AK41" s="55">
        <f>+'[4]Resumen - Carbono neutralidad'!AP41</f>
        <v>442.08057191256398</v>
      </c>
      <c r="AL41" s="55">
        <f>+'[4]Resumen - Carbono neutralidad'!AQ41</f>
        <v>453.36922033131532</v>
      </c>
    </row>
    <row r="42" spans="1:38" x14ac:dyDescent="0.25">
      <c r="A42" t="s">
        <v>58</v>
      </c>
      <c r="B42" t="str">
        <f>+VLOOKUP(A42,'[4]Diccionario regiones'!$A$2:$C$29,3,FALSE)</f>
        <v>Región Metropolitana</v>
      </c>
      <c r="C42" s="55">
        <f>+'[4]Resumen - Carbono neutralidad'!H42</f>
        <v>232.36471529657231</v>
      </c>
      <c r="D42" s="55">
        <f>+'[4]Resumen - Carbono neutralidad'!I42</f>
        <v>346.88134206591207</v>
      </c>
      <c r="E42" s="55">
        <f>+'[4]Resumen - Carbono neutralidad'!J42</f>
        <v>462.19098441041058</v>
      </c>
      <c r="F42" s="55">
        <f>+'[4]Resumen - Carbono neutralidad'!K42</f>
        <v>586.83578563147023</v>
      </c>
      <c r="G42" s="55">
        <f>+'[4]Resumen - Carbono neutralidad'!L42</f>
        <v>716.5147321864298</v>
      </c>
      <c r="H42" s="55">
        <f>+'[4]Resumen - Carbono neutralidad'!M42</f>
        <v>852.13788086379668</v>
      </c>
      <c r="I42" s="55">
        <f>+'[4]Resumen - Carbono neutralidad'!N42</f>
        <v>994.47392203313643</v>
      </c>
      <c r="J42" s="55">
        <f>+'[4]Resumen - Carbono neutralidad'!O42</f>
        <v>1140.4798404474709</v>
      </c>
      <c r="K42" s="55">
        <f>+'[4]Resumen - Carbono neutralidad'!P42</f>
        <v>1292.7582340785652</v>
      </c>
      <c r="L42" s="55">
        <f>+'[4]Resumen - Carbono neutralidad'!Q42</f>
        <v>1443.2539468106113</v>
      </c>
      <c r="M42" s="55">
        <f>+'[4]Resumen - Carbono neutralidad'!R42</f>
        <v>1596.7196785094259</v>
      </c>
      <c r="N42" s="55">
        <f>+'[4]Resumen - Carbono neutralidad'!S42</f>
        <v>1710.7216856135994</v>
      </c>
      <c r="O42" s="55">
        <f>+'[4]Resumen - Carbono neutralidad'!T42</f>
        <v>1831.511459983715</v>
      </c>
      <c r="P42" s="55">
        <f>+'[4]Resumen - Carbono neutralidad'!U42</f>
        <v>1951.4529214249278</v>
      </c>
      <c r="Q42" s="55">
        <f>+'[4]Resumen - Carbono neutralidad'!V42</f>
        <v>2070.1418830069292</v>
      </c>
      <c r="R42" s="55">
        <f>+'[4]Resumen - Carbono neutralidad'!W42</f>
        <v>2191.4312361060552</v>
      </c>
      <c r="S42" s="55">
        <f>+'[4]Resumen - Carbono neutralidad'!X42</f>
        <v>2336.0424914836963</v>
      </c>
      <c r="T42" s="55">
        <f>+'[4]Resumen - Carbono neutralidad'!Y42</f>
        <v>2483.3010686444809</v>
      </c>
      <c r="U42" s="55">
        <f>+'[4]Resumen - Carbono neutralidad'!Z42</f>
        <v>2630.2228531314172</v>
      </c>
      <c r="V42" s="55">
        <f>+'[4]Resumen - Carbono neutralidad'!AA42</f>
        <v>2778.1864163359132</v>
      </c>
      <c r="W42" s="55">
        <f>+'[4]Resumen - Carbono neutralidad'!AB42</f>
        <v>2926.3571696992567</v>
      </c>
      <c r="X42" s="55">
        <f>+'[4]Resumen - Carbono neutralidad'!AC42</f>
        <v>3073.7386720799504</v>
      </c>
      <c r="Y42" s="55">
        <f>+'[4]Resumen - Carbono neutralidad'!AD42</f>
        <v>3220.5524582538005</v>
      </c>
      <c r="Z42" s="55">
        <f>+'[4]Resumen - Carbono neutralidad'!AE42</f>
        <v>3371.3615989918439</v>
      </c>
      <c r="AA42" s="55">
        <f>+'[4]Resumen - Carbono neutralidad'!AF42</f>
        <v>3481.6071524405966</v>
      </c>
      <c r="AB42" s="55">
        <f>+'[4]Resumen - Carbono neutralidad'!AG42</f>
        <v>3591.2393413137588</v>
      </c>
      <c r="AC42" s="55">
        <f>+'[4]Resumen - Carbono neutralidad'!AH42</f>
        <v>3734.9618862111179</v>
      </c>
      <c r="AD42" s="55">
        <f>+'[4]Resumen - Carbono neutralidad'!AI42</f>
        <v>3873.7224007040918</v>
      </c>
      <c r="AE42" s="55">
        <f>+'[4]Resumen - Carbono neutralidad'!AJ42</f>
        <v>4059.5352920975893</v>
      </c>
      <c r="AF42" s="55">
        <f>+'[4]Resumen - Carbono neutralidad'!AK42</f>
        <v>4229.0337203893869</v>
      </c>
      <c r="AG42" s="55">
        <f>+'[4]Resumen - Carbono neutralidad'!AL42</f>
        <v>4384.4178605869029</v>
      </c>
      <c r="AH42" s="55">
        <f>+'[4]Resumen - Carbono neutralidad'!AM42</f>
        <v>4528.3657590252869</v>
      </c>
      <c r="AI42" s="55">
        <f>+'[4]Resumen - Carbono neutralidad'!AN42</f>
        <v>4663.4523282545924</v>
      </c>
      <c r="AJ42" s="55">
        <f>+'[4]Resumen - Carbono neutralidad'!AO42</f>
        <v>4791.8528633876367</v>
      </c>
      <c r="AK42" s="55">
        <f>+'[4]Resumen - Carbono neutralidad'!AP42</f>
        <v>4915.4246068797602</v>
      </c>
      <c r="AL42" s="55">
        <f>+'[4]Resumen - Carbono neutralidad'!AQ42</f>
        <v>5035.6116696424306</v>
      </c>
    </row>
    <row r="43" spans="1:38" x14ac:dyDescent="0.25">
      <c r="A43" t="s">
        <v>59</v>
      </c>
      <c r="B43" t="str">
        <f>+VLOOKUP(A43,'[4]Diccionario regiones'!$A$2:$C$29,3,FALSE)</f>
        <v>Región de Atacama</v>
      </c>
      <c r="C43" s="55">
        <f>+'[4]Resumen - Carbono neutralidad'!H43</f>
        <v>8.8083215419409981</v>
      </c>
      <c r="D43" s="55">
        <f>+'[4]Resumen - Carbono neutralidad'!I43</f>
        <v>14.650182741931012</v>
      </c>
      <c r="E43" s="55">
        <f>+'[4]Resumen - Carbono neutralidad'!J43</f>
        <v>21.482188229605033</v>
      </c>
      <c r="F43" s="55">
        <f>+'[4]Resumen - Carbono neutralidad'!K43</f>
        <v>29.63199416280699</v>
      </c>
      <c r="G43" s="55">
        <f>+'[4]Resumen - Carbono neutralidad'!L43</f>
        <v>38.417286891338051</v>
      </c>
      <c r="H43" s="55">
        <f>+'[4]Resumen - Carbono neutralidad'!M43</f>
        <v>48.176736490903991</v>
      </c>
      <c r="I43" s="55">
        <f>+'[4]Resumen - Carbono neutralidad'!N43</f>
        <v>58.897030138020035</v>
      </c>
      <c r="J43" s="55">
        <f>+'[4]Resumen - Carbono neutralidad'!O43</f>
        <v>70.547375671353038</v>
      </c>
      <c r="K43" s="55">
        <f>+'[4]Resumen - Carbono neutralidad'!P43</f>
        <v>82.289979284849963</v>
      </c>
      <c r="L43" s="55">
        <f>+'[4]Resumen - Carbono neutralidad'!Q43</f>
        <v>94.447181491900949</v>
      </c>
      <c r="M43" s="55">
        <f>+'[4]Resumen - Carbono neutralidad'!R43</f>
        <v>107.10931753094896</v>
      </c>
      <c r="N43" s="55">
        <f>+'[4]Resumen - Carbono neutralidad'!S43</f>
        <v>118.76749220609402</v>
      </c>
      <c r="O43" s="55">
        <f>+'[4]Resumen - Carbono neutralidad'!T43</f>
        <v>130.74924224950308</v>
      </c>
      <c r="P43" s="55">
        <f>+'[4]Resumen - Carbono neutralidad'!U43</f>
        <v>143.07732614427911</v>
      </c>
      <c r="Q43" s="55">
        <f>+'[4]Resumen - Carbono neutralidad'!V43</f>
        <v>155.28806708124</v>
      </c>
      <c r="R43" s="55">
        <f>+'[4]Resumen - Carbono neutralidad'!W43</f>
        <v>167.02535666995897</v>
      </c>
      <c r="S43" s="55">
        <f>+'[4]Resumen - Carbono neutralidad'!X43</f>
        <v>179.51904879690915</v>
      </c>
      <c r="T43" s="55">
        <f>+'[4]Resumen - Carbono neutralidad'!Y43</f>
        <v>191.88140829398782</v>
      </c>
      <c r="U43" s="55">
        <f>+'[4]Resumen - Carbono neutralidad'!Z43</f>
        <v>204.05446891768199</v>
      </c>
      <c r="V43" s="55">
        <f>+'[4]Resumen - Carbono neutralidad'!AA43</f>
        <v>216.03383345436794</v>
      </c>
      <c r="W43" s="55">
        <f>+'[4]Resumen - Carbono neutralidad'!AB43</f>
        <v>227.73741959082892</v>
      </c>
      <c r="X43" s="55">
        <f>+'[4]Resumen - Carbono neutralidad'!AC43</f>
        <v>239.95511086870846</v>
      </c>
      <c r="Y43" s="55">
        <f>+'[4]Resumen - Carbono neutralidad'!AD43</f>
        <v>250.96700187495597</v>
      </c>
      <c r="Z43" s="55">
        <f>+'[4]Resumen - Carbono neutralidad'!AE43</f>
        <v>261.86172260943385</v>
      </c>
      <c r="AA43" s="55">
        <f>+'[4]Resumen - Carbono neutralidad'!AF43</f>
        <v>269.30823644650508</v>
      </c>
      <c r="AB43" s="55">
        <f>+'[4]Resumen - Carbono neutralidad'!AG43</f>
        <v>277.36105099191064</v>
      </c>
      <c r="AC43" s="55">
        <f>+'[4]Resumen - Carbono neutralidad'!AH43</f>
        <v>293.18957289675706</v>
      </c>
      <c r="AD43" s="55">
        <f>+'[4]Resumen - Carbono neutralidad'!AI43</f>
        <v>316.00748017812782</v>
      </c>
      <c r="AE43" s="55">
        <f>+'[4]Resumen - Carbono neutralidad'!AJ43</f>
        <v>337.02346809074925</v>
      </c>
      <c r="AF43" s="55">
        <f>+'[4]Resumen - Carbono neutralidad'!AK43</f>
        <v>353.37316475706211</v>
      </c>
      <c r="AG43" s="55">
        <f>+'[4]Resumen - Carbono neutralidad'!AL43</f>
        <v>368.05704944659482</v>
      </c>
      <c r="AH43" s="55">
        <f>+'[4]Resumen - Carbono neutralidad'!AM43</f>
        <v>378.79907621765705</v>
      </c>
      <c r="AI43" s="55">
        <f>+'[4]Resumen - Carbono neutralidad'!AN43</f>
        <v>389.02993452261887</v>
      </c>
      <c r="AJ43" s="55">
        <f>+'[4]Resumen - Carbono neutralidad'!AO43</f>
        <v>396.16920872758709</v>
      </c>
      <c r="AK43" s="55">
        <f>+'[4]Resumen - Carbono neutralidad'!AP43</f>
        <v>403.747473831089</v>
      </c>
      <c r="AL43" s="55">
        <f>+'[4]Resumen - Carbono neutralidad'!AQ43</f>
        <v>408.78252067919635</v>
      </c>
    </row>
    <row r="44" spans="1:38" x14ac:dyDescent="0.25">
      <c r="A44" t="s">
        <v>60</v>
      </c>
      <c r="B44" t="str">
        <f>+VLOOKUP(A44,'[4]Diccionario regiones'!$A$2:$C$29,3,FALSE)</f>
        <v>Región del Maule</v>
      </c>
      <c r="C44" s="55">
        <f>+'[4]Resumen - Carbono neutralidad'!H44</f>
        <v>81.004805260378006</v>
      </c>
      <c r="D44" s="55">
        <f>+'[4]Resumen - Carbono neutralidad'!I44</f>
        <v>127.88800269378804</v>
      </c>
      <c r="E44" s="55">
        <f>+'[4]Resumen - Carbono neutralidad'!J44</f>
        <v>182.98783004859496</v>
      </c>
      <c r="F44" s="55">
        <f>+'[4]Resumen - Carbono neutralidad'!K44</f>
        <v>246.49975201859394</v>
      </c>
      <c r="G44" s="55">
        <f>+'[4]Resumen - Carbono neutralidad'!L44</f>
        <v>314.65486797071117</v>
      </c>
      <c r="H44" s="55">
        <f>+'[4]Resumen - Carbono neutralidad'!M44</f>
        <v>388.4538969170049</v>
      </c>
      <c r="I44" s="55">
        <f>+'[4]Resumen - Carbono neutralidad'!N44</f>
        <v>468.94786164362296</v>
      </c>
      <c r="J44" s="55">
        <f>+'[4]Resumen - Carbono neutralidad'!O44</f>
        <v>553.46888805362289</v>
      </c>
      <c r="K44" s="55">
        <f>+'[4]Resumen - Carbono neutralidad'!P44</f>
        <v>645.58025391478077</v>
      </c>
      <c r="L44" s="55">
        <f>+'[4]Resumen - Carbono neutralidad'!Q44</f>
        <v>736.4251808152369</v>
      </c>
      <c r="M44" s="55">
        <f>+'[4]Resumen - Carbono neutralidad'!R44</f>
        <v>831.43964502267977</v>
      </c>
      <c r="N44" s="55">
        <f>+'[4]Resumen - Carbono neutralidad'!S44</f>
        <v>911.27267880045963</v>
      </c>
      <c r="O44" s="55">
        <f>+'[4]Resumen - Carbono neutralidad'!T44</f>
        <v>999.11371547006877</v>
      </c>
      <c r="P44" s="55">
        <f>+'[4]Resumen - Carbono neutralidad'!U44</f>
        <v>1085.8472013400246</v>
      </c>
      <c r="Q44" s="55">
        <f>+'[4]Resumen - Carbono neutralidad'!V44</f>
        <v>1170.9751033328635</v>
      </c>
      <c r="R44" s="55">
        <f>+'[4]Resumen - Carbono neutralidad'!W44</f>
        <v>1259.3017927094468</v>
      </c>
      <c r="S44" s="55">
        <f>+'[4]Resumen - Carbono neutralidad'!X44</f>
        <v>1355.9501979867434</v>
      </c>
      <c r="T44" s="55">
        <f>+'[4]Resumen - Carbono neutralidad'!Y44</f>
        <v>1455.2765209881441</v>
      </c>
      <c r="U44" s="55">
        <f>+'[4]Resumen - Carbono neutralidad'!Z44</f>
        <v>1553.2107456179015</v>
      </c>
      <c r="V44" s="55">
        <f>+'[4]Resumen - Carbono neutralidad'!AA44</f>
        <v>1651.650232015134</v>
      </c>
      <c r="W44" s="55">
        <f>+'[4]Resumen - Carbono neutralidad'!AB44</f>
        <v>1749.5701688890983</v>
      </c>
      <c r="X44" s="55">
        <f>+'[4]Resumen - Carbono neutralidad'!AC44</f>
        <v>1836.0069341644632</v>
      </c>
      <c r="Y44" s="55">
        <f>+'[4]Resumen - Carbono neutralidad'!AD44</f>
        <v>1919.8574034499254</v>
      </c>
      <c r="Z44" s="55">
        <f>+'[4]Resumen - Carbono neutralidad'!AE44</f>
        <v>2006.9839107594107</v>
      </c>
      <c r="AA44" s="55">
        <f>+'[4]Resumen - Carbono neutralidad'!AF44</f>
        <v>2085.0689960672362</v>
      </c>
      <c r="AB44" s="55">
        <f>+'[4]Resumen - Carbono neutralidad'!AG44</f>
        <v>2163.6565164830909</v>
      </c>
      <c r="AC44" s="55">
        <f>+'[4]Resumen - Carbono neutralidad'!AH44</f>
        <v>2291.1883807961858</v>
      </c>
      <c r="AD44" s="55">
        <f>+'[4]Resumen - Carbono neutralidad'!AI44</f>
        <v>2447.2266439669584</v>
      </c>
      <c r="AE44" s="55">
        <f>+'[4]Resumen - Carbono neutralidad'!AJ44</f>
        <v>2607.8484820807948</v>
      </c>
      <c r="AF44" s="55">
        <f>+'[4]Resumen - Carbono neutralidad'!AK44</f>
        <v>2751.6570698652367</v>
      </c>
      <c r="AG44" s="55">
        <f>+'[4]Resumen - Carbono neutralidad'!AL44</f>
        <v>2880.7248979933256</v>
      </c>
      <c r="AH44" s="55">
        <f>+'[4]Resumen - Carbono neutralidad'!AM44</f>
        <v>2997.7902616882357</v>
      </c>
      <c r="AI44" s="55">
        <f>+'[4]Resumen - Carbono neutralidad'!AN44</f>
        <v>3105.5467380259447</v>
      </c>
      <c r="AJ44" s="55">
        <f>+'[4]Resumen - Carbono neutralidad'!AO44</f>
        <v>3206.4231435700794</v>
      </c>
      <c r="AK44" s="55">
        <f>+'[4]Resumen - Carbono neutralidad'!AP44</f>
        <v>3302.4445393325063</v>
      </c>
      <c r="AL44" s="55">
        <f>+'[4]Resumen - Carbono neutralidad'!AQ44</f>
        <v>3395.241910195547</v>
      </c>
    </row>
    <row r="45" spans="1:38" x14ac:dyDescent="0.25">
      <c r="A45" t="s">
        <v>61</v>
      </c>
      <c r="B45" t="str">
        <f>+VLOOKUP(A45,'[4]Diccionario regiones'!$A$2:$C$29,3,FALSE)</f>
        <v>Región de La Araucanía</v>
      </c>
      <c r="C45" s="55">
        <f>+'[4]Resumen - Carbono neutralidad'!H45</f>
        <v>49.356634431191971</v>
      </c>
      <c r="D45" s="55">
        <f>+'[4]Resumen - Carbono neutralidad'!I45</f>
        <v>77.336176521785006</v>
      </c>
      <c r="E45" s="55">
        <f>+'[4]Resumen - Carbono neutralidad'!J45</f>
        <v>109.57357979599381</v>
      </c>
      <c r="F45" s="55">
        <f>+'[4]Resumen - Carbono neutralidad'!K45</f>
        <v>145.76717566191618</v>
      </c>
      <c r="G45" s="55">
        <f>+'[4]Resumen - Carbono neutralidad'!L45</f>
        <v>184.00980957774919</v>
      </c>
      <c r="H45" s="55">
        <f>+'[4]Resumen - Carbono neutralidad'!M45</f>
        <v>225.19151295026089</v>
      </c>
      <c r="I45" s="55">
        <f>+'[4]Resumen - Carbono neutralidad'!N45</f>
        <v>269.39516066127601</v>
      </c>
      <c r="J45" s="55">
        <f>+'[4]Resumen - Carbono neutralidad'!O45</f>
        <v>315.37926683575785</v>
      </c>
      <c r="K45" s="55">
        <f>+'[4]Resumen - Carbono neutralidad'!P45</f>
        <v>362.99595821975936</v>
      </c>
      <c r="L45" s="55">
        <f>+'[4]Resumen - Carbono neutralidad'!Q45</f>
        <v>410.15870144923537</v>
      </c>
      <c r="M45" s="55">
        <f>+'[4]Resumen - Carbono neutralidad'!R45</f>
        <v>457.84548749576174</v>
      </c>
      <c r="N45" s="55">
        <f>+'[4]Resumen - Carbono neutralidad'!S45</f>
        <v>498.43270766108918</v>
      </c>
      <c r="O45" s="55">
        <f>+'[4]Resumen - Carbono neutralidad'!T45</f>
        <v>540.55703402814891</v>
      </c>
      <c r="P45" s="55">
        <f>+'[4]Resumen - Carbono neutralidad'!U45</f>
        <v>582.05630831924771</v>
      </c>
      <c r="Q45" s="55">
        <f>+'[4]Resumen - Carbono neutralidad'!V45</f>
        <v>622.7931353941284</v>
      </c>
      <c r="R45" s="55">
        <f>+'[4]Resumen - Carbono neutralidad'!W45</f>
        <v>663.93104304370559</v>
      </c>
      <c r="S45" s="55">
        <f>+'[4]Resumen - Carbono neutralidad'!X45</f>
        <v>708.65371993628526</v>
      </c>
      <c r="T45" s="55">
        <f>+'[4]Resumen - Carbono neutralidad'!Y45</f>
        <v>753.66544412163501</v>
      </c>
      <c r="U45" s="55">
        <f>+'[4]Resumen - Carbono neutralidad'!Z45</f>
        <v>798.07041563390453</v>
      </c>
      <c r="V45" s="55">
        <f>+'[4]Resumen - Carbono neutralidad'!AA45</f>
        <v>842.33244514082332</v>
      </c>
      <c r="W45" s="55">
        <f>+'[4]Resumen - Carbono neutralidad'!AB45</f>
        <v>886.21775575639026</v>
      </c>
      <c r="X45" s="55">
        <f>+'[4]Resumen - Carbono neutralidad'!AC45</f>
        <v>929.36539880480552</v>
      </c>
      <c r="Y45" s="55">
        <f>+'[4]Resumen - Carbono neutralidad'!AD45</f>
        <v>971.93249312585522</v>
      </c>
      <c r="Z45" s="55">
        <f>+'[4]Resumen - Carbono neutralidad'!AE45</f>
        <v>1015.151634283537</v>
      </c>
      <c r="AA45" s="55">
        <f>+'[4]Resumen - Carbono neutralidad'!AF45</f>
        <v>1052.0256618198712</v>
      </c>
      <c r="AB45" s="55">
        <f>+'[4]Resumen - Carbono neutralidad'!AG45</f>
        <v>1088.7663072942294</v>
      </c>
      <c r="AC45" s="55">
        <f>+'[4]Resumen - Carbono neutralidad'!AH45</f>
        <v>1141.7159671169516</v>
      </c>
      <c r="AD45" s="55">
        <f>+'[4]Resumen - Carbono neutralidad'!AI45</f>
        <v>1207.1335443139706</v>
      </c>
      <c r="AE45" s="55">
        <f>+'[4]Resumen - Carbono neutralidad'!AJ45</f>
        <v>1273.9425194257647</v>
      </c>
      <c r="AF45" s="55">
        <f>+'[4]Resumen - Carbono neutralidad'!AK45</f>
        <v>1331.3962431817602</v>
      </c>
      <c r="AG45" s="55">
        <f>+'[4]Resumen - Carbono neutralidad'!AL45</f>
        <v>1380.7177533335837</v>
      </c>
      <c r="AH45" s="55">
        <f>+'[4]Resumen - Carbono neutralidad'!AM45</f>
        <v>1423.4004690961488</v>
      </c>
      <c r="AI45" s="55">
        <f>+'[4]Resumen - Carbono neutralidad'!AN45</f>
        <v>1460.8655915947811</v>
      </c>
      <c r="AJ45" s="55">
        <f>+'[4]Resumen - Carbono neutralidad'!AO45</f>
        <v>1494.3619759248784</v>
      </c>
      <c r="AK45" s="55">
        <f>+'[4]Resumen - Carbono neutralidad'!AP45</f>
        <v>1524.9116620475418</v>
      </c>
      <c r="AL45" s="55">
        <f>+'[4]Resumen - Carbono neutralidad'!AQ45</f>
        <v>1553.3225527957311</v>
      </c>
    </row>
    <row r="46" spans="1:38" x14ac:dyDescent="0.25">
      <c r="A46" t="s">
        <v>62</v>
      </c>
      <c r="B46" t="str">
        <f>+VLOOKUP(A46,'[4]Diccionario regiones'!$A$2:$C$29,3,FALSE)</f>
        <v>Región de Coquimbo</v>
      </c>
      <c r="C46" s="55">
        <f>+'[4]Resumen - Carbono neutralidad'!H46</f>
        <v>71.476888416739072</v>
      </c>
      <c r="D46" s="55">
        <f>+'[4]Resumen - Carbono neutralidad'!I46</f>
        <v>109.1901959936681</v>
      </c>
      <c r="E46" s="55">
        <f>+'[4]Resumen - Carbono neutralidad'!J46</f>
        <v>152.81971052598007</v>
      </c>
      <c r="F46" s="55">
        <f>+'[4]Resumen - Carbono neutralidad'!K46</f>
        <v>202.60497354019802</v>
      </c>
      <c r="G46" s="55">
        <f>+'[4]Resumen - Carbono neutralidad'!L46</f>
        <v>255.70238158167086</v>
      </c>
      <c r="H46" s="55">
        <f>+'[4]Resumen - Carbono neutralidad'!M46</f>
        <v>312.43636874471156</v>
      </c>
      <c r="I46" s="55">
        <f>+'[4]Resumen - Carbono neutralidad'!N46</f>
        <v>373.86389620394596</v>
      </c>
      <c r="J46" s="55">
        <f>+'[4]Resumen - Carbono neutralidad'!O46</f>
        <v>437.91084966158792</v>
      </c>
      <c r="K46" s="55">
        <f>+'[4]Resumen - Carbono neutralidad'!P46</f>
        <v>508.70385576555947</v>
      </c>
      <c r="L46" s="55">
        <f>+'[4]Resumen - Carbono neutralidad'!Q46</f>
        <v>577.99644443068905</v>
      </c>
      <c r="M46" s="55">
        <f>+'[4]Resumen - Carbono neutralidad'!R46</f>
        <v>651.16897421874899</v>
      </c>
      <c r="N46" s="55">
        <f>+'[4]Resumen - Carbono neutralidad'!S46</f>
        <v>709.31010119878806</v>
      </c>
      <c r="O46" s="55">
        <f>+'[4]Resumen - Carbono neutralidad'!T46</f>
        <v>774.86102895551528</v>
      </c>
      <c r="P46" s="55">
        <f>+'[4]Resumen - Carbono neutralidad'!U46</f>
        <v>839.46444861716657</v>
      </c>
      <c r="Q46" s="55">
        <f>+'[4]Resumen - Carbono neutralidad'!V46</f>
        <v>902.74064549698085</v>
      </c>
      <c r="R46" s="55">
        <f>+'[4]Resumen - Carbono neutralidad'!W46</f>
        <v>969.09747448356109</v>
      </c>
      <c r="S46" s="55">
        <f>+'[4]Resumen - Carbono neutralidad'!X46</f>
        <v>1044.1119994783603</v>
      </c>
      <c r="T46" s="55">
        <f>+'[4]Resumen - Carbono neutralidad'!Y46</f>
        <v>1121.9854800737598</v>
      </c>
      <c r="U46" s="55">
        <f>+'[4]Resumen - Carbono neutralidad'!Z46</f>
        <v>1199.043657597352</v>
      </c>
      <c r="V46" s="55">
        <f>+'[4]Resumen - Carbono neutralidad'!AA46</f>
        <v>1277.0309512518102</v>
      </c>
      <c r="W46" s="55">
        <f>+'[4]Resumen - Carbono neutralidad'!AB46</f>
        <v>1355.0535996797776</v>
      </c>
      <c r="X46" s="55">
        <f>+'[4]Resumen - Carbono neutralidad'!AC46</f>
        <v>1431.6616326597034</v>
      </c>
      <c r="Y46" s="55">
        <f>+'[4]Resumen - Carbono neutralidad'!AD46</f>
        <v>1507.3164960448166</v>
      </c>
      <c r="Z46" s="55">
        <f>+'[4]Resumen - Carbono neutralidad'!AE46</f>
        <v>1587.7131860906459</v>
      </c>
      <c r="AA46" s="55">
        <f>+'[4]Resumen - Carbono neutralidad'!AF46</f>
        <v>1644.3829332201587</v>
      </c>
      <c r="AB46" s="55">
        <f>+'[4]Resumen - Carbono neutralidad'!AG46</f>
        <v>1701.7664063524371</v>
      </c>
      <c r="AC46" s="55">
        <f>+'[4]Resumen - Carbono neutralidad'!AH46</f>
        <v>1790.6169130315373</v>
      </c>
      <c r="AD46" s="55">
        <f>+'[4]Resumen - Carbono neutralidad'!AI46</f>
        <v>1891.6791697730503</v>
      </c>
      <c r="AE46" s="55">
        <f>+'[4]Resumen - Carbono neutralidad'!AJ46</f>
        <v>2004.002571797376</v>
      </c>
      <c r="AF46" s="55">
        <f>+'[4]Resumen - Carbono neutralidad'!AK46</f>
        <v>2105.3533108225938</v>
      </c>
      <c r="AG46" s="55">
        <f>+'[4]Resumen - Carbono neutralidad'!AL46</f>
        <v>2197.1549867071881</v>
      </c>
      <c r="AH46" s="55">
        <f>+'[4]Resumen - Carbono neutralidad'!AM46</f>
        <v>2281.2262029630688</v>
      </c>
      <c r="AI46" s="55">
        <f>+'[4]Resumen - Carbono neutralidad'!AN46</f>
        <v>2359.3375470447022</v>
      </c>
      <c r="AJ46" s="55">
        <f>+'[4]Resumen - Carbono neutralidad'!AO46</f>
        <v>2433.0512556615586</v>
      </c>
      <c r="AK46" s="55">
        <f>+'[4]Resumen - Carbono neutralidad'!AP46</f>
        <v>2503.6758848303871</v>
      </c>
      <c r="AL46" s="55">
        <f>+'[4]Resumen - Carbono neutralidad'!AQ46</f>
        <v>2572.2524888165894</v>
      </c>
    </row>
    <row r="47" spans="1:38" x14ac:dyDescent="0.25">
      <c r="A47" t="s">
        <v>63</v>
      </c>
      <c r="B47" t="str">
        <f>+VLOOKUP(A47,'[4]Diccionario regiones'!$A$2:$C$29,3,FALSE)</f>
        <v>Región de Atacama</v>
      </c>
      <c r="C47" s="55">
        <f>+'[4]Resumen - Carbono neutralidad'!H47</f>
        <v>11.419228986037002</v>
      </c>
      <c r="D47" s="55">
        <f>+'[4]Resumen - Carbono neutralidad'!I47</f>
        <v>18.992698051510981</v>
      </c>
      <c r="E47" s="55">
        <f>+'[4]Resumen - Carbono neutralidad'!J47</f>
        <v>27.849803770992011</v>
      </c>
      <c r="F47" s="55">
        <f>+'[4]Resumen - Carbono neutralidad'!K47</f>
        <v>38.415324081771935</v>
      </c>
      <c r="G47" s="55">
        <f>+'[4]Resumen - Carbono neutralidad'!L47</f>
        <v>49.804698197371998</v>
      </c>
      <c r="H47" s="55">
        <f>+'[4]Resumen - Carbono neutralidad'!M47</f>
        <v>62.456982656640989</v>
      </c>
      <c r="I47" s="55">
        <f>+'[4]Resumen - Carbono neutralidad'!N47</f>
        <v>76.354918529791959</v>
      </c>
      <c r="J47" s="55">
        <f>+'[4]Resumen - Carbono neutralidad'!O47</f>
        <v>91.458586440119007</v>
      </c>
      <c r="K47" s="55">
        <f>+'[4]Resumen - Carbono neutralidad'!P47</f>
        <v>106.68185898903</v>
      </c>
      <c r="L47" s="55">
        <f>+'[4]Resumen - Carbono neutralidad'!Q47</f>
        <v>122.44262286217503</v>
      </c>
      <c r="M47" s="55">
        <f>+'[4]Resumen - Carbono neutralidad'!R47</f>
        <v>138.85798986838606</v>
      </c>
      <c r="N47" s="55">
        <f>+'[4]Resumen - Carbono neutralidad'!S47</f>
        <v>153.97180759012912</v>
      </c>
      <c r="O47" s="55">
        <f>+'[4]Resumen - Carbono neutralidad'!T47</f>
        <v>169.50511285081399</v>
      </c>
      <c r="P47" s="55">
        <f>+'[4]Resumen - Carbono neutralidad'!U47</f>
        <v>185.48741006546598</v>
      </c>
      <c r="Q47" s="55">
        <f>+'[4]Resumen - Carbono neutralidad'!V47</f>
        <v>201.31758226635372</v>
      </c>
      <c r="R47" s="55">
        <f>+'[4]Resumen - Carbono neutralidad'!W47</f>
        <v>216.53396567261697</v>
      </c>
      <c r="S47" s="55">
        <f>+'[4]Resumen - Carbono neutralidad'!X47</f>
        <v>232.73095968041216</v>
      </c>
      <c r="T47" s="55">
        <f>+'[4]Resumen - Carbono neutralidad'!Y47</f>
        <v>248.75769223831193</v>
      </c>
      <c r="U47" s="55">
        <f>+'[4]Resumen - Carbono neutralidad'!Z47</f>
        <v>264.53901518606096</v>
      </c>
      <c r="V47" s="55">
        <f>+'[4]Resumen - Carbono neutralidad'!AA47</f>
        <v>280.06922785195411</v>
      </c>
      <c r="W47" s="55">
        <f>+'[4]Resumen - Carbono neutralidad'!AB47</f>
        <v>295.24191759635289</v>
      </c>
      <c r="X47" s="55">
        <f>+'[4]Resumen - Carbono neutralidad'!AC47</f>
        <v>311.08110031897729</v>
      </c>
      <c r="Y47" s="55">
        <f>+'[4]Resumen - Carbono neutralidad'!AD47</f>
        <v>325.35706701794908</v>
      </c>
      <c r="Z47" s="55">
        <f>+'[4]Resumen - Carbono neutralidad'!AE47</f>
        <v>339.48113257994407</v>
      </c>
      <c r="AA47" s="55">
        <f>+'[4]Resumen - Carbono neutralidad'!AF47</f>
        <v>349.13489533210583</v>
      </c>
      <c r="AB47" s="55">
        <f>+'[4]Resumen - Carbono neutralidad'!AG47</f>
        <v>359.57467469688186</v>
      </c>
      <c r="AC47" s="55">
        <f>+'[4]Resumen - Carbono neutralidad'!AH47</f>
        <v>380.09498782357815</v>
      </c>
      <c r="AD47" s="55">
        <f>+'[4]Resumen - Carbono neutralidad'!AI47</f>
        <v>409.67643611855738</v>
      </c>
      <c r="AE47" s="55">
        <f>+'[4]Resumen - Carbono neutralidad'!AJ47</f>
        <v>436.92185136618201</v>
      </c>
      <c r="AF47" s="55">
        <f>+'[4]Resumen - Carbono neutralidad'!AK47</f>
        <v>458.11782262037428</v>
      </c>
      <c r="AG47" s="55">
        <f>+'[4]Resumen - Carbono neutralidad'!AL47</f>
        <v>477.15421234284753</v>
      </c>
      <c r="AH47" s="55">
        <f>+'[4]Resumen - Carbono neutralidad'!AM47</f>
        <v>491.08032333694359</v>
      </c>
      <c r="AI47" s="55">
        <f>+'[4]Resumen - Carbono neutralidad'!AN47</f>
        <v>504.34374848906384</v>
      </c>
      <c r="AJ47" s="55">
        <f>+'[4]Resumen - Carbono neutralidad'!AO47</f>
        <v>513.59920163597701</v>
      </c>
      <c r="AK47" s="55">
        <f>+'[4]Resumen - Carbono neutralidad'!AP47</f>
        <v>523.42376854553243</v>
      </c>
      <c r="AL47" s="55">
        <f>+'[4]Resumen - Carbono neutralidad'!AQ47</f>
        <v>529.95127241067598</v>
      </c>
    </row>
    <row r="48" spans="1:38" x14ac:dyDescent="0.25">
      <c r="A48" t="s">
        <v>64</v>
      </c>
      <c r="B48" t="str">
        <f>+VLOOKUP(A48,'[4]Diccionario regiones'!$A$2:$C$29,3,FALSE)</f>
        <v>Región de Los Lagos</v>
      </c>
      <c r="C48" s="55">
        <f>+'[4]Resumen - Carbono neutralidad'!H48</f>
        <v>31.43791168856799</v>
      </c>
      <c r="D48" s="55">
        <f>+'[4]Resumen - Carbono neutralidad'!I48</f>
        <v>48.85726159577802</v>
      </c>
      <c r="E48" s="55">
        <f>+'[4]Resumen - Carbono neutralidad'!J48</f>
        <v>69.165623673414899</v>
      </c>
      <c r="F48" s="55">
        <f>+'[4]Resumen - Carbono neutralidad'!K48</f>
        <v>92.434499658669964</v>
      </c>
      <c r="G48" s="55">
        <f>+'[4]Resumen - Carbono neutralidad'!L48</f>
        <v>117.29165149038803</v>
      </c>
      <c r="H48" s="55">
        <f>+'[4]Resumen - Carbono neutralidad'!M48</f>
        <v>143.99637922445601</v>
      </c>
      <c r="I48" s="55">
        <f>+'[4]Resumen - Carbono neutralidad'!N48</f>
        <v>172.98867015491004</v>
      </c>
      <c r="J48" s="55">
        <f>+'[4]Resumen - Carbono neutralidad'!O48</f>
        <v>203.28593492845508</v>
      </c>
      <c r="K48" s="55">
        <f>+'[4]Resumen - Carbono neutralidad'!P48</f>
        <v>236.51053476946794</v>
      </c>
      <c r="L48" s="55">
        <f>+'[4]Resumen - Carbono neutralidad'!Q48</f>
        <v>269.10006368922683</v>
      </c>
      <c r="M48" s="55">
        <f>+'[4]Resumen - Carbono neutralidad'!R48</f>
        <v>303.32597097750681</v>
      </c>
      <c r="N48" s="55">
        <f>+'[4]Resumen - Carbono neutralidad'!S48</f>
        <v>331.26270967717625</v>
      </c>
      <c r="O48" s="55">
        <f>+'[4]Resumen - Carbono neutralidad'!T48</f>
        <v>362.3784640900052</v>
      </c>
      <c r="P48" s="55">
        <f>+'[4]Resumen - Carbono neutralidad'!U48</f>
        <v>393.03878548896552</v>
      </c>
      <c r="Q48" s="55">
        <f>+'[4]Resumen - Carbono neutralidad'!V48</f>
        <v>423.07181360382378</v>
      </c>
      <c r="R48" s="55">
        <f>+'[4]Resumen - Carbono neutralidad'!W48</f>
        <v>454.3959954827219</v>
      </c>
      <c r="S48" s="55">
        <f>+'[4]Resumen - Carbono neutralidad'!X48</f>
        <v>489.23027146504319</v>
      </c>
      <c r="T48" s="55">
        <f>+'[4]Resumen - Carbono neutralidad'!Y48</f>
        <v>525.22039079675358</v>
      </c>
      <c r="U48" s="55">
        <f>+'[4]Resumen - Carbono neutralidad'!Z48</f>
        <v>560.77003417430944</v>
      </c>
      <c r="V48" s="55">
        <f>+'[4]Resumen - Carbono neutralidad'!AA48</f>
        <v>596.63991946782164</v>
      </c>
      <c r="W48" s="55">
        <f>+'[4]Resumen - Carbono neutralidad'!AB48</f>
        <v>626.11362011559788</v>
      </c>
      <c r="X48" s="55">
        <f>+'[4]Resumen - Carbono neutralidad'!AC48</f>
        <v>654.24618241966141</v>
      </c>
      <c r="Y48" s="55">
        <f>+'[4]Resumen - Carbono neutralidad'!AD48</f>
        <v>681.27056728562332</v>
      </c>
      <c r="Z48" s="55">
        <f>+'[4]Resumen - Carbono neutralidad'!AE48</f>
        <v>709.53938271584548</v>
      </c>
      <c r="AA48" s="55">
        <f>+'[4]Resumen - Carbono neutralidad'!AF48</f>
        <v>734.19499389573446</v>
      </c>
      <c r="AB48" s="55">
        <f>+'[4]Resumen - Carbono neutralidad'!AG48</f>
        <v>759.02641118003487</v>
      </c>
      <c r="AC48" s="55">
        <f>+'[4]Resumen - Carbono neutralidad'!AH48</f>
        <v>799.46225101845926</v>
      </c>
      <c r="AD48" s="55">
        <f>+'[4]Resumen - Carbono neutralidad'!AI48</f>
        <v>847.50180538968766</v>
      </c>
      <c r="AE48" s="55">
        <f>+'[4]Resumen - Carbono neutralidad'!AJ48</f>
        <v>898.57521942821961</v>
      </c>
      <c r="AF48" s="55">
        <f>+'[4]Resumen - Carbono neutralidad'!AK48</f>
        <v>944.06243688865959</v>
      </c>
      <c r="AG48" s="55">
        <f>+'[4]Resumen - Carbono neutralidad'!AL48</f>
        <v>984.67485289646129</v>
      </c>
      <c r="AH48" s="55">
        <f>+'[4]Resumen - Carbono neutralidad'!AM48</f>
        <v>1021.3212049597814</v>
      </c>
      <c r="AI48" s="55">
        <f>+'[4]Resumen - Carbono neutralidad'!AN48</f>
        <v>1054.8844269454157</v>
      </c>
      <c r="AJ48" s="55">
        <f>+'[4]Resumen - Carbono neutralidad'!AO48</f>
        <v>1086.1487819922504</v>
      </c>
      <c r="AK48" s="55">
        <f>+'[4]Resumen - Carbono neutralidad'!AP48</f>
        <v>1115.7664719744619</v>
      </c>
      <c r="AL48" s="55">
        <f>+'[4]Resumen - Carbono neutralidad'!AQ48</f>
        <v>1144.2578742598407</v>
      </c>
    </row>
    <row r="49" spans="1:38" x14ac:dyDescent="0.25">
      <c r="A49" t="s">
        <v>65</v>
      </c>
      <c r="B49" t="str">
        <f>+VLOOKUP(A49,'[4]Diccionario regiones'!$A$2:$C$29,3,FALSE)</f>
        <v>Región de Antofagasta</v>
      </c>
      <c r="C49" s="55">
        <f>+'[4]Resumen - Carbono neutralidad'!H49</f>
        <v>0.23949029758000012</v>
      </c>
      <c r="D49" s="55">
        <f>+'[4]Resumen - Carbono neutralidad'!I49</f>
        <v>0.373262108516</v>
      </c>
      <c r="E49" s="55">
        <f>+'[4]Resumen - Carbono neutralidad'!J49</f>
        <v>0.52798796156899963</v>
      </c>
      <c r="F49" s="55">
        <f>+'[4]Resumen - Carbono neutralidad'!K49</f>
        <v>0.70345147230400007</v>
      </c>
      <c r="G49" s="55">
        <f>+'[4]Resumen - Carbono neutralidad'!L49</f>
        <v>0.89195246167399944</v>
      </c>
      <c r="H49" s="55">
        <f>+'[4]Resumen - Carbono neutralidad'!M49</f>
        <v>1.0968922596349988</v>
      </c>
      <c r="I49" s="55">
        <f>+'[4]Resumen - Carbono neutralidad'!N49</f>
        <v>1.3192240406630007</v>
      </c>
      <c r="J49" s="55">
        <f>+'[4]Resumen - Carbono neutralidad'!O49</f>
        <v>1.5534836678690009</v>
      </c>
      <c r="K49" s="55">
        <f>+'[4]Resumen - Carbono neutralidad'!P49</f>
        <v>1.7998099979899991</v>
      </c>
      <c r="L49" s="55">
        <f>+'[4]Resumen - Carbono neutralidad'!Q49</f>
        <v>2.0476018341489999</v>
      </c>
      <c r="M49" s="55">
        <f>+'[4]Resumen - Carbono neutralidad'!R49</f>
        <v>2.3020387779040017</v>
      </c>
      <c r="N49" s="55">
        <f>+'[4]Resumen - Carbono neutralidad'!S49</f>
        <v>2.5187740105979985</v>
      </c>
      <c r="O49" s="55">
        <f>+'[4]Resumen - Carbono neutralidad'!T49</f>
        <v>2.7463523889600019</v>
      </c>
      <c r="P49" s="55">
        <f>+'[4]Resumen - Carbono neutralidad'!U49</f>
        <v>2.9732683377320006</v>
      </c>
      <c r="Q49" s="55">
        <f>+'[4]Resumen - Carbono neutralidad'!V49</f>
        <v>3.1986054682790024</v>
      </c>
      <c r="R49" s="55">
        <f>+'[4]Resumen - Carbono neutralidad'!W49</f>
        <v>3.4279505236789976</v>
      </c>
      <c r="S49" s="55">
        <f>+'[4]Resumen - Carbono neutralidad'!X49</f>
        <v>3.6813760838350009</v>
      </c>
      <c r="T49" s="55">
        <f>+'[4]Resumen - Carbono neutralidad'!Y49</f>
        <v>3.9381747378040028</v>
      </c>
      <c r="U49" s="55">
        <f>+'[4]Resumen - Carbono neutralidad'!Z49</f>
        <v>4.193579569174994</v>
      </c>
      <c r="V49" s="55">
        <f>+'[4]Resumen - Carbono neutralidad'!AA49</f>
        <v>5.4399551086750035</v>
      </c>
      <c r="W49" s="55">
        <f>+'[4]Resumen - Carbono neutralidad'!AB49</f>
        <v>5.7575990818860054</v>
      </c>
      <c r="X49" s="55">
        <f>+'[4]Resumen - Carbono neutralidad'!AC49</f>
        <v>6.0728623919030023</v>
      </c>
      <c r="Y49" s="55">
        <f>+'[4]Resumen - Carbono neutralidad'!AD49</f>
        <v>6.3858885170450002</v>
      </c>
      <c r="Z49" s="55">
        <f>+'[4]Resumen - Carbono neutralidad'!AE49</f>
        <v>6.7044919297480057</v>
      </c>
      <c r="AA49" s="55">
        <f>+'[4]Resumen - Carbono neutralidad'!AF49</f>
        <v>6.9410057165419978</v>
      </c>
      <c r="AB49" s="55">
        <f>+'[4]Resumen - Carbono neutralidad'!AG49</f>
        <v>7.1732977310980113</v>
      </c>
      <c r="AC49" s="55">
        <f>+'[4]Resumen - Carbono neutralidad'!AH49</f>
        <v>7.4987208530280007</v>
      </c>
      <c r="AD49" s="55">
        <f>+'[4]Resumen - Carbono neutralidad'!AI49</f>
        <v>7.8538368743809954</v>
      </c>
      <c r="AE49" s="55">
        <f>+'[4]Resumen - Carbono neutralidad'!AJ49</f>
        <v>8.2692286269169912</v>
      </c>
      <c r="AF49" s="55">
        <f>+'[4]Resumen - Carbono neutralidad'!AK49</f>
        <v>8.6408075294990034</v>
      </c>
      <c r="AG49" s="55">
        <f>+'[4]Resumen - Carbono neutralidad'!AL49</f>
        <v>8.9851092464910014</v>
      </c>
      <c r="AH49" s="55">
        <f>+'[4]Resumen - Carbono neutralidad'!AM49</f>
        <v>9.2992657025389995</v>
      </c>
      <c r="AI49" s="55">
        <f>+'[4]Resumen - Carbono neutralidad'!AN49</f>
        <v>9.5900653640469962</v>
      </c>
      <c r="AJ49" s="55">
        <f>+'[4]Resumen - Carbono neutralidad'!AO49</f>
        <v>9.8634101074340066</v>
      </c>
      <c r="AK49" s="55">
        <f>+'[4]Resumen - Carbono neutralidad'!AP49</f>
        <v>10.124247720709</v>
      </c>
      <c r="AL49" s="55">
        <f>+'[4]Resumen - Carbono neutralidad'!AQ49</f>
        <v>10.376481209620994</v>
      </c>
    </row>
    <row r="50" spans="1:38" x14ac:dyDescent="0.25">
      <c r="A50" t="s">
        <v>66</v>
      </c>
      <c r="B50" t="str">
        <f>+VLOOKUP(A50,'[4]Diccionario regiones'!$A$2:$C$29,3,FALSE)</f>
        <v>Región de Antofagasta</v>
      </c>
      <c r="C50" s="55">
        <f>+'[4]Resumen - Carbono neutralidad'!H50</f>
        <v>0</v>
      </c>
      <c r="D50" s="55">
        <f>+'[4]Resumen - Carbono neutralidad'!I50</f>
        <v>0</v>
      </c>
      <c r="E50" s="55">
        <f>+'[4]Resumen - Carbono neutralidad'!J50</f>
        <v>0</v>
      </c>
      <c r="F50" s="55">
        <f>+'[4]Resumen - Carbono neutralidad'!K50</f>
        <v>0</v>
      </c>
      <c r="G50" s="55">
        <f>+'[4]Resumen - Carbono neutralidad'!L50</f>
        <v>0</v>
      </c>
      <c r="H50" s="55">
        <f>+'[4]Resumen - Carbono neutralidad'!M50</f>
        <v>0</v>
      </c>
      <c r="I50" s="55">
        <f>+'[4]Resumen - Carbono neutralidad'!N50</f>
        <v>0</v>
      </c>
      <c r="J50" s="55">
        <f>+'[4]Resumen - Carbono neutralidad'!O50</f>
        <v>0</v>
      </c>
      <c r="K50" s="55">
        <f>+'[4]Resumen - Carbono neutralidad'!P50</f>
        <v>0</v>
      </c>
      <c r="L50" s="55">
        <f>+'[4]Resumen - Carbono neutralidad'!Q50</f>
        <v>0</v>
      </c>
      <c r="M50" s="55">
        <f>+'[4]Resumen - Carbono neutralidad'!R50</f>
        <v>0</v>
      </c>
      <c r="N50" s="55">
        <f>+'[4]Resumen - Carbono neutralidad'!S50</f>
        <v>0</v>
      </c>
      <c r="O50" s="55">
        <f>+'[4]Resumen - Carbono neutralidad'!T50</f>
        <v>0</v>
      </c>
      <c r="P50" s="55">
        <f>+'[4]Resumen - Carbono neutralidad'!U50</f>
        <v>0</v>
      </c>
      <c r="Q50" s="55">
        <f>+'[4]Resumen - Carbono neutralidad'!V50</f>
        <v>0</v>
      </c>
      <c r="R50" s="55">
        <f>+'[4]Resumen - Carbono neutralidad'!W50</f>
        <v>0</v>
      </c>
      <c r="S50" s="55">
        <f>+'[4]Resumen - Carbono neutralidad'!X50</f>
        <v>0</v>
      </c>
      <c r="T50" s="55">
        <f>+'[4]Resumen - Carbono neutralidad'!Y50</f>
        <v>0</v>
      </c>
      <c r="U50" s="55">
        <f>+'[4]Resumen - Carbono neutralidad'!Z50</f>
        <v>0</v>
      </c>
      <c r="V50" s="55">
        <f>+'[4]Resumen - Carbono neutralidad'!AA50</f>
        <v>0</v>
      </c>
      <c r="W50" s="55">
        <f>+'[4]Resumen - Carbono neutralidad'!AB50</f>
        <v>0</v>
      </c>
      <c r="X50" s="55">
        <f>+'[4]Resumen - Carbono neutralidad'!AC50</f>
        <v>0</v>
      </c>
      <c r="Y50" s="55">
        <f>+'[4]Resumen - Carbono neutralidad'!AD50</f>
        <v>0</v>
      </c>
      <c r="Z50" s="55">
        <f>+'[4]Resumen - Carbono neutralidad'!AE50</f>
        <v>0</v>
      </c>
      <c r="AA50" s="55">
        <f>+'[4]Resumen - Carbono neutralidad'!AF50</f>
        <v>0</v>
      </c>
      <c r="AB50" s="55">
        <f>+'[4]Resumen - Carbono neutralidad'!AG50</f>
        <v>0</v>
      </c>
      <c r="AC50" s="55">
        <f>+'[4]Resumen - Carbono neutralidad'!AH50</f>
        <v>0</v>
      </c>
      <c r="AD50" s="55">
        <f>+'[4]Resumen - Carbono neutralidad'!AI50</f>
        <v>0</v>
      </c>
      <c r="AE50" s="55">
        <f>+'[4]Resumen - Carbono neutralidad'!AJ50</f>
        <v>0</v>
      </c>
      <c r="AF50" s="55">
        <f>+'[4]Resumen - Carbono neutralidad'!AK50</f>
        <v>0</v>
      </c>
      <c r="AG50" s="55">
        <f>+'[4]Resumen - Carbono neutralidad'!AL50</f>
        <v>0</v>
      </c>
      <c r="AH50" s="55">
        <f>+'[4]Resumen - Carbono neutralidad'!AM50</f>
        <v>0</v>
      </c>
      <c r="AI50" s="55">
        <f>+'[4]Resumen - Carbono neutralidad'!AN50</f>
        <v>0</v>
      </c>
      <c r="AJ50" s="55">
        <f>+'[4]Resumen - Carbono neutralidad'!AO50</f>
        <v>0</v>
      </c>
      <c r="AK50" s="55">
        <f>+'[4]Resumen - Carbono neutralidad'!AP50</f>
        <v>0</v>
      </c>
      <c r="AL50" s="55">
        <f>+'[4]Resumen - Carbono neutralidad'!AQ50</f>
        <v>0</v>
      </c>
    </row>
    <row r="51" spans="1:38" x14ac:dyDescent="0.25">
      <c r="A51" t="s">
        <v>67</v>
      </c>
      <c r="B51" t="str">
        <f>+VLOOKUP(A51,'[4]Diccionario regiones'!$A$2:$C$29,3,FALSE)</f>
        <v>Región de Antofagasta</v>
      </c>
      <c r="C51" s="55">
        <f>+'[4]Resumen - Carbono neutralidad'!H51</f>
        <v>0</v>
      </c>
      <c r="D51" s="55">
        <f>+'[4]Resumen - Carbono neutralidad'!I51</f>
        <v>0</v>
      </c>
      <c r="E51" s="55">
        <f>+'[4]Resumen - Carbono neutralidad'!J51</f>
        <v>0</v>
      </c>
      <c r="F51" s="55">
        <f>+'[4]Resumen - Carbono neutralidad'!K51</f>
        <v>0</v>
      </c>
      <c r="G51" s="55">
        <f>+'[4]Resumen - Carbono neutralidad'!L51</f>
        <v>0</v>
      </c>
      <c r="H51" s="55">
        <f>+'[4]Resumen - Carbono neutralidad'!M51</f>
        <v>0</v>
      </c>
      <c r="I51" s="55">
        <f>+'[4]Resumen - Carbono neutralidad'!N51</f>
        <v>0</v>
      </c>
      <c r="J51" s="55">
        <f>+'[4]Resumen - Carbono neutralidad'!O51</f>
        <v>0</v>
      </c>
      <c r="K51" s="55">
        <f>+'[4]Resumen - Carbono neutralidad'!P51</f>
        <v>0</v>
      </c>
      <c r="L51" s="55">
        <f>+'[4]Resumen - Carbono neutralidad'!Q51</f>
        <v>0</v>
      </c>
      <c r="M51" s="55">
        <f>+'[4]Resumen - Carbono neutralidad'!R51</f>
        <v>0</v>
      </c>
      <c r="N51" s="55">
        <f>+'[4]Resumen - Carbono neutralidad'!S51</f>
        <v>0</v>
      </c>
      <c r="O51" s="55">
        <f>+'[4]Resumen - Carbono neutralidad'!T51</f>
        <v>0</v>
      </c>
      <c r="P51" s="55">
        <f>+'[4]Resumen - Carbono neutralidad'!U51</f>
        <v>0</v>
      </c>
      <c r="Q51" s="55">
        <f>+'[4]Resumen - Carbono neutralidad'!V51</f>
        <v>0</v>
      </c>
      <c r="R51" s="55">
        <f>+'[4]Resumen - Carbono neutralidad'!W51</f>
        <v>0</v>
      </c>
      <c r="S51" s="55">
        <f>+'[4]Resumen - Carbono neutralidad'!X51</f>
        <v>0</v>
      </c>
      <c r="T51" s="55">
        <f>+'[4]Resumen - Carbono neutralidad'!Y51</f>
        <v>0</v>
      </c>
      <c r="U51" s="55">
        <f>+'[4]Resumen - Carbono neutralidad'!Z51</f>
        <v>0</v>
      </c>
      <c r="V51" s="55">
        <f>+'[4]Resumen - Carbono neutralidad'!AA51</f>
        <v>0</v>
      </c>
      <c r="W51" s="55">
        <f>+'[4]Resumen - Carbono neutralidad'!AB51</f>
        <v>0</v>
      </c>
      <c r="X51" s="55">
        <f>+'[4]Resumen - Carbono neutralidad'!AC51</f>
        <v>0</v>
      </c>
      <c r="Y51" s="55">
        <f>+'[4]Resumen - Carbono neutralidad'!AD51</f>
        <v>0</v>
      </c>
      <c r="Z51" s="55">
        <f>+'[4]Resumen - Carbono neutralidad'!AE51</f>
        <v>0</v>
      </c>
      <c r="AA51" s="55">
        <f>+'[4]Resumen - Carbono neutralidad'!AF51</f>
        <v>0</v>
      </c>
      <c r="AB51" s="55">
        <f>+'[4]Resumen - Carbono neutralidad'!AG51</f>
        <v>0</v>
      </c>
      <c r="AC51" s="55">
        <f>+'[4]Resumen - Carbono neutralidad'!AH51</f>
        <v>0</v>
      </c>
      <c r="AD51" s="55">
        <f>+'[4]Resumen - Carbono neutralidad'!AI51</f>
        <v>0</v>
      </c>
      <c r="AE51" s="55">
        <f>+'[4]Resumen - Carbono neutralidad'!AJ51</f>
        <v>0</v>
      </c>
      <c r="AF51" s="55">
        <f>+'[4]Resumen - Carbono neutralidad'!AK51</f>
        <v>0</v>
      </c>
      <c r="AG51" s="55">
        <f>+'[4]Resumen - Carbono neutralidad'!AL51</f>
        <v>0</v>
      </c>
      <c r="AH51" s="55">
        <f>+'[4]Resumen - Carbono neutralidad'!AM51</f>
        <v>0</v>
      </c>
      <c r="AI51" s="55">
        <f>+'[4]Resumen - Carbono neutralidad'!AN51</f>
        <v>0</v>
      </c>
      <c r="AJ51" s="55">
        <f>+'[4]Resumen - Carbono neutralidad'!AO51</f>
        <v>0</v>
      </c>
      <c r="AK51" s="55">
        <f>+'[4]Resumen - Carbono neutralidad'!AP51</f>
        <v>0</v>
      </c>
      <c r="AL51" s="55">
        <f>+'[4]Resumen - Carbono neutralidad'!AQ51</f>
        <v>0</v>
      </c>
    </row>
    <row r="52" spans="1:38" x14ac:dyDescent="0.25">
      <c r="A52" t="s">
        <v>68</v>
      </c>
      <c r="B52" t="str">
        <f>+VLOOKUP(A52,'[4]Diccionario regiones'!$A$2:$C$29,3,FALSE)</f>
        <v>Región de Antofagasta</v>
      </c>
      <c r="C52" s="55">
        <f>+'[4]Resumen - Carbono neutralidad'!H52</f>
        <v>0</v>
      </c>
      <c r="D52" s="55">
        <f>+'[4]Resumen - Carbono neutralidad'!I52</f>
        <v>0</v>
      </c>
      <c r="E52" s="55">
        <f>+'[4]Resumen - Carbono neutralidad'!J52</f>
        <v>0</v>
      </c>
      <c r="F52" s="55">
        <f>+'[4]Resumen - Carbono neutralidad'!K52</f>
        <v>0</v>
      </c>
      <c r="G52" s="55">
        <f>+'[4]Resumen - Carbono neutralidad'!L52</f>
        <v>0</v>
      </c>
      <c r="H52" s="55">
        <f>+'[4]Resumen - Carbono neutralidad'!M52</f>
        <v>0</v>
      </c>
      <c r="I52" s="55">
        <f>+'[4]Resumen - Carbono neutralidad'!N52</f>
        <v>0</v>
      </c>
      <c r="J52" s="55">
        <f>+'[4]Resumen - Carbono neutralidad'!O52</f>
        <v>0</v>
      </c>
      <c r="K52" s="55">
        <f>+'[4]Resumen - Carbono neutralidad'!P52</f>
        <v>0</v>
      </c>
      <c r="L52" s="55">
        <f>+'[4]Resumen - Carbono neutralidad'!Q52</f>
        <v>0</v>
      </c>
      <c r="M52" s="55">
        <f>+'[4]Resumen - Carbono neutralidad'!R52</f>
        <v>0</v>
      </c>
      <c r="N52" s="55">
        <f>+'[4]Resumen - Carbono neutralidad'!S52</f>
        <v>0</v>
      </c>
      <c r="O52" s="55">
        <f>+'[4]Resumen - Carbono neutralidad'!T52</f>
        <v>0</v>
      </c>
      <c r="P52" s="55">
        <f>+'[4]Resumen - Carbono neutralidad'!U52</f>
        <v>0</v>
      </c>
      <c r="Q52" s="55">
        <f>+'[4]Resumen - Carbono neutralidad'!V52</f>
        <v>0</v>
      </c>
      <c r="R52" s="55">
        <f>+'[4]Resumen - Carbono neutralidad'!W52</f>
        <v>0</v>
      </c>
      <c r="S52" s="55">
        <f>+'[4]Resumen - Carbono neutralidad'!X52</f>
        <v>0</v>
      </c>
      <c r="T52" s="55">
        <f>+'[4]Resumen - Carbono neutralidad'!Y52</f>
        <v>0</v>
      </c>
      <c r="U52" s="55">
        <f>+'[4]Resumen - Carbono neutralidad'!Z52</f>
        <v>0</v>
      </c>
      <c r="V52" s="55">
        <f>+'[4]Resumen - Carbono neutralidad'!AA52</f>
        <v>0</v>
      </c>
      <c r="W52" s="55">
        <f>+'[4]Resumen - Carbono neutralidad'!AB52</f>
        <v>0</v>
      </c>
      <c r="X52" s="55">
        <f>+'[4]Resumen - Carbono neutralidad'!AC52</f>
        <v>0</v>
      </c>
      <c r="Y52" s="55">
        <f>+'[4]Resumen - Carbono neutralidad'!AD52</f>
        <v>0</v>
      </c>
      <c r="Z52" s="55">
        <f>+'[4]Resumen - Carbono neutralidad'!AE52</f>
        <v>0</v>
      </c>
      <c r="AA52" s="55">
        <f>+'[4]Resumen - Carbono neutralidad'!AF52</f>
        <v>0</v>
      </c>
      <c r="AB52" s="55">
        <f>+'[4]Resumen - Carbono neutralidad'!AG52</f>
        <v>0</v>
      </c>
      <c r="AC52" s="55">
        <f>+'[4]Resumen - Carbono neutralidad'!AH52</f>
        <v>0</v>
      </c>
      <c r="AD52" s="55">
        <f>+'[4]Resumen - Carbono neutralidad'!AI52</f>
        <v>0</v>
      </c>
      <c r="AE52" s="55">
        <f>+'[4]Resumen - Carbono neutralidad'!AJ52</f>
        <v>0</v>
      </c>
      <c r="AF52" s="55">
        <f>+'[4]Resumen - Carbono neutralidad'!AK52</f>
        <v>0</v>
      </c>
      <c r="AG52" s="55">
        <f>+'[4]Resumen - Carbono neutralidad'!AL52</f>
        <v>0</v>
      </c>
      <c r="AH52" s="55">
        <f>+'[4]Resumen - Carbono neutralidad'!AM52</f>
        <v>0</v>
      </c>
      <c r="AI52" s="55">
        <f>+'[4]Resumen - Carbono neutralidad'!AN52</f>
        <v>0</v>
      </c>
      <c r="AJ52" s="55">
        <f>+'[4]Resumen - Carbono neutralidad'!AO52</f>
        <v>0</v>
      </c>
      <c r="AK52" s="55">
        <f>+'[4]Resumen - Carbono neutralidad'!AP52</f>
        <v>0</v>
      </c>
      <c r="AL52" s="55">
        <f>+'[4]Resumen - Carbono neutralidad'!AQ52</f>
        <v>0</v>
      </c>
    </row>
    <row r="53" spans="1:38" x14ac:dyDescent="0.25">
      <c r="A53" t="s">
        <v>69</v>
      </c>
      <c r="B53" t="str">
        <f>+VLOOKUP(A53,'[4]Diccionario regiones'!$A$2:$C$29,3,FALSE)</f>
        <v>Región de Tarapacá</v>
      </c>
      <c r="C53" s="55">
        <f>+'[4]Resumen - Carbono neutralidad'!H53</f>
        <v>22.634890527905007</v>
      </c>
      <c r="D53" s="55">
        <f>+'[4]Resumen - Carbono neutralidad'!I53</f>
        <v>32.329917724653022</v>
      </c>
      <c r="E53" s="55">
        <f>+'[4]Resumen - Carbono neutralidad'!J53</f>
        <v>43.100062911139965</v>
      </c>
      <c r="F53" s="55">
        <f>+'[4]Resumen - Carbono neutralidad'!K53</f>
        <v>55.187328580510034</v>
      </c>
      <c r="G53" s="55">
        <f>+'[4]Resumen - Carbono neutralidad'!L53</f>
        <v>67.90806181824199</v>
      </c>
      <c r="H53" s="55">
        <f>+'[4]Resumen - Carbono neutralidad'!M53</f>
        <v>80.963445733818062</v>
      </c>
      <c r="I53" s="55">
        <f>+'[4]Resumen - Carbono neutralidad'!N53</f>
        <v>94.855975027187043</v>
      </c>
      <c r="J53" s="55">
        <f>+'[4]Resumen - Carbono neutralidad'!O53</f>
        <v>109.04497435345897</v>
      </c>
      <c r="K53" s="55">
        <f>+'[4]Resumen - Carbono neutralidad'!P53</f>
        <v>125.83041444634189</v>
      </c>
      <c r="L53" s="55">
        <f>+'[4]Resumen - Carbono neutralidad'!Q53</f>
        <v>141.78736298370904</v>
      </c>
      <c r="M53" s="55">
        <f>+'[4]Resumen - Carbono neutralidad'!R53</f>
        <v>159.32713803937202</v>
      </c>
      <c r="N53" s="55">
        <f>+'[4]Resumen - Carbono neutralidad'!S53</f>
        <v>170.67856624972194</v>
      </c>
      <c r="O53" s="55">
        <f>+'[4]Resumen - Carbono neutralidad'!T53</f>
        <v>184.98459858856305</v>
      </c>
      <c r="P53" s="55">
        <f>+'[4]Resumen - Carbono neutralidad'!U53</f>
        <v>198.91683108107003</v>
      </c>
      <c r="Q53" s="55">
        <f>+'[4]Resumen - Carbono neutralidad'!V53</f>
        <v>212.35985524093422</v>
      </c>
      <c r="R53" s="55">
        <f>+'[4]Resumen - Carbono neutralidad'!W53</f>
        <v>227.02794388312122</v>
      </c>
      <c r="S53" s="55">
        <f>+'[4]Resumen - Carbono neutralidad'!X53</f>
        <v>245.27219441891501</v>
      </c>
      <c r="T53" s="55">
        <f>+'[4]Resumen - Carbono neutralidad'!Y53</f>
        <v>264.71597932022894</v>
      </c>
      <c r="U53" s="55">
        <f>+'[4]Resumen - Carbono neutralidad'!Z53</f>
        <v>283.90819370355422</v>
      </c>
      <c r="V53" s="55">
        <f>+'[4]Resumen - Carbono neutralidad'!AA53</f>
        <v>303.50835291033553</v>
      </c>
      <c r="W53" s="55">
        <f>+'[4]Resumen - Carbono neutralidad'!AB53</f>
        <v>323.16860833445384</v>
      </c>
      <c r="X53" s="55">
        <f>+'[4]Resumen - Carbono neutralidad'!AC53</f>
        <v>342.32088870114688</v>
      </c>
      <c r="Y53" s="55">
        <f>+'[4]Resumen - Carbono neutralidad'!AD53</f>
        <v>361.11119105170229</v>
      </c>
      <c r="Z53" s="55">
        <f>+'[4]Resumen - Carbono neutralidad'!AE53</f>
        <v>381.87563453251096</v>
      </c>
      <c r="AA53" s="55">
        <f>+'[4]Resumen - Carbono neutralidad'!AF53</f>
        <v>399.7380875699443</v>
      </c>
      <c r="AB53" s="55">
        <f>+'[4]Resumen - Carbono neutralidad'!AG53</f>
        <v>418.40246815804113</v>
      </c>
      <c r="AC53" s="55">
        <f>+'[4]Resumen - Carbono neutralidad'!AH53</f>
        <v>427.03787126067408</v>
      </c>
      <c r="AD53" s="55">
        <f>+'[4]Resumen - Carbono neutralidad'!AI53</f>
        <v>432.88651771766064</v>
      </c>
      <c r="AE53" s="55">
        <f>+'[4]Resumen - Carbono neutralidad'!AJ53</f>
        <v>447.6855709961651</v>
      </c>
      <c r="AF53" s="55">
        <f>+'[4]Resumen - Carbono neutralidad'!AK53</f>
        <v>461.98807698529606</v>
      </c>
      <c r="AG53" s="55">
        <f>+'[4]Resumen - Carbono neutralidad'!AL53</f>
        <v>477.02393893656711</v>
      </c>
      <c r="AH53" s="55">
        <f>+'[4]Resumen - Carbono neutralidad'!AM53</f>
        <v>491.52207209669257</v>
      </c>
      <c r="AI53" s="55">
        <f>+'[4]Resumen - Carbono neutralidad'!AN53</f>
        <v>507.4342748529902</v>
      </c>
      <c r="AJ53" s="55">
        <f>+'[4]Resumen - Carbono neutralidad'!AO53</f>
        <v>522.33617024013495</v>
      </c>
      <c r="AK53" s="55">
        <f>+'[4]Resumen - Carbono neutralidad'!AP53</f>
        <v>539.02196341126921</v>
      </c>
      <c r="AL53" s="55">
        <f>+'[4]Resumen - Carbono neutralidad'!AQ53</f>
        <v>555.81057841045902</v>
      </c>
    </row>
    <row r="54" spans="1:38" x14ac:dyDescent="0.25">
      <c r="A54" t="s">
        <v>70</v>
      </c>
      <c r="B54" t="str">
        <f>+VLOOKUP(A54,'[4]Diccionario regiones'!$A$2:$C$29,3,FALSE)</f>
        <v>Región de Antofagasta</v>
      </c>
      <c r="C54" s="55">
        <f>+'[4]Resumen - Carbono neutralidad'!H54</f>
        <v>33.334893831961026</v>
      </c>
      <c r="D54" s="55">
        <f>+'[4]Resumen - Carbono neutralidad'!I54</f>
        <v>51.954654118000008</v>
      </c>
      <c r="E54" s="55">
        <f>+'[4]Resumen - Carbono neutralidad'!J54</f>
        <v>73.49107055993305</v>
      </c>
      <c r="F54" s="55">
        <f>+'[4]Resumen - Carbono neutralidad'!K54</f>
        <v>97.913978180317997</v>
      </c>
      <c r="G54" s="55">
        <f>+'[4]Resumen - Carbono neutralidad'!L54</f>
        <v>124.15158308550502</v>
      </c>
      <c r="H54" s="55">
        <f>+'[4]Resumen - Carbono neutralidad'!M54</f>
        <v>152.67731907785699</v>
      </c>
      <c r="I54" s="55">
        <f>+'[4]Resumen - Carbono neutralidad'!N54</f>
        <v>183.62385905639186</v>
      </c>
      <c r="J54" s="55">
        <f>+'[4]Resumen - Carbono neutralidad'!O54</f>
        <v>216.23064560973179</v>
      </c>
      <c r="K54" s="55">
        <f>+'[4]Resumen - Carbono neutralidad'!P54</f>
        <v>250.51700622493695</v>
      </c>
      <c r="L54" s="55">
        <f>+'[4]Resumen - Carbono neutralidad'!Q54</f>
        <v>285.00735198674391</v>
      </c>
      <c r="M54" s="55">
        <f>+'[4]Resumen - Carbono neutralidad'!R54</f>
        <v>320.42263561393503</v>
      </c>
      <c r="N54" s="55">
        <f>+'[4]Resumen - Carbono neutralidad'!S54</f>
        <v>350.59018770145212</v>
      </c>
      <c r="O54" s="55">
        <f>+'[4]Resumen - Carbono neutralidad'!T54</f>
        <v>382.26700585704214</v>
      </c>
      <c r="P54" s="55">
        <f>+'[4]Resumen - Carbono neutralidad'!U54</f>
        <v>413.85161988926586</v>
      </c>
      <c r="Q54" s="55">
        <f>+'[4]Resumen - Carbono neutralidad'!V54</f>
        <v>445.21647689698426</v>
      </c>
      <c r="R54" s="55">
        <f>+'[4]Resumen - Carbono neutralidad'!W54</f>
        <v>477.13920033324592</v>
      </c>
      <c r="S54" s="55">
        <f>+'[4]Resumen - Carbono neutralidad'!X54</f>
        <v>512.41370849639327</v>
      </c>
      <c r="T54" s="55">
        <f>+'[4]Resumen - Carbono neutralidad'!Y54</f>
        <v>548.15772054904312</v>
      </c>
      <c r="U54" s="55">
        <f>+'[4]Resumen - Carbono neutralidad'!Z54</f>
        <v>583.7077251015088</v>
      </c>
      <c r="V54" s="55">
        <f>+'[4]Resumen - Carbono neutralidad'!AA54</f>
        <v>757.19174258250371</v>
      </c>
      <c r="W54" s="55">
        <f>+'[4]Resumen - Carbono neutralidad'!AB54</f>
        <v>801.40486348872071</v>
      </c>
      <c r="X54" s="55">
        <f>+'[4]Resumen - Carbono neutralidad'!AC54</f>
        <v>845.28661810493463</v>
      </c>
      <c r="Y54" s="55">
        <f>+'[4]Resumen - Carbono neutralidad'!AD54</f>
        <v>888.85697721457973</v>
      </c>
      <c r="Z54" s="55">
        <f>+'[4]Resumen - Carbono neutralidad'!AE54</f>
        <v>933.20364326959191</v>
      </c>
      <c r="AA54" s="55">
        <f>+'[4]Resumen - Carbono neutralidad'!AF54</f>
        <v>966.12418818888909</v>
      </c>
      <c r="AB54" s="55">
        <f>+'[4]Resumen - Carbono neutralidad'!AG54</f>
        <v>998.45710120921103</v>
      </c>
      <c r="AC54" s="55">
        <f>+'[4]Resumen - Carbono neutralidad'!AH54</f>
        <v>1043.7530082196402</v>
      </c>
      <c r="AD54" s="55">
        <f>+'[4]Resumen - Carbono neutralidad'!AI54</f>
        <v>1093.181894008884</v>
      </c>
      <c r="AE54" s="55">
        <f>+'[4]Resumen - Carbono neutralidad'!AJ54</f>
        <v>1151.0006073243148</v>
      </c>
      <c r="AF54" s="55">
        <f>+'[4]Resumen - Carbono neutralidad'!AK54</f>
        <v>1202.7209745991445</v>
      </c>
      <c r="AG54" s="55">
        <f>+'[4]Resumen - Carbono neutralidad'!AL54</f>
        <v>1250.6446083954556</v>
      </c>
      <c r="AH54" s="55">
        <f>+'[4]Resumen - Carbono neutralidad'!AM54</f>
        <v>1294.3722991376455</v>
      </c>
      <c r="AI54" s="55">
        <f>+'[4]Resumen - Carbono neutralidad'!AN54</f>
        <v>1334.8489387489228</v>
      </c>
      <c r="AJ54" s="55">
        <f>+'[4]Resumen - Carbono neutralidad'!AO54</f>
        <v>1372.8960141579778</v>
      </c>
      <c r="AK54" s="55">
        <f>+'[4]Resumen - Carbono neutralidad'!AP54</f>
        <v>1409.2022121125879</v>
      </c>
      <c r="AL54" s="55">
        <f>+'[4]Resumen - Carbono neutralidad'!AQ54</f>
        <v>1444.3107950585768</v>
      </c>
    </row>
    <row r="55" spans="1:38" x14ac:dyDescent="0.25">
      <c r="A55" t="s">
        <v>71</v>
      </c>
      <c r="B55" t="str">
        <f>+VLOOKUP(A55,'[4]Diccionario regiones'!$A$2:$C$29,3,FALSE)</f>
        <v>Región de Antofagasta</v>
      </c>
      <c r="C55" s="55">
        <f>+'[4]Resumen - Carbono neutralidad'!H55</f>
        <v>33.346682706948947</v>
      </c>
      <c r="D55" s="55">
        <f>+'[4]Resumen - Carbono neutralidad'!I55</f>
        <v>51.973027861115035</v>
      </c>
      <c r="E55" s="55">
        <f>+'[4]Resumen - Carbono neutralidad'!J55</f>
        <v>73.517060648346018</v>
      </c>
      <c r="F55" s="55">
        <f>+'[4]Resumen - Carbono neutralidad'!K55</f>
        <v>97.948605423972126</v>
      </c>
      <c r="G55" s="55">
        <f>+'[4]Resumen - Carbono neutralidad'!L55</f>
        <v>124.19548924042189</v>
      </c>
      <c r="H55" s="55">
        <f>+'[4]Resumen - Carbono neutralidad'!M55</f>
        <v>152.73131334693591</v>
      </c>
      <c r="I55" s="55">
        <f>+'[4]Resumen - Carbono neutralidad'!N55</f>
        <v>183.68879756063592</v>
      </c>
      <c r="J55" s="55">
        <f>+'[4]Resumen - Carbono neutralidad'!O55</f>
        <v>216.3071155041161</v>
      </c>
      <c r="K55" s="55">
        <f>+'[4]Resumen - Carbono neutralidad'!P55</f>
        <v>250.6056014582048</v>
      </c>
      <c r="L55" s="55">
        <f>+'[4]Resumen - Carbono neutralidad'!Q55</f>
        <v>285.10814473467877</v>
      </c>
      <c r="M55" s="55">
        <f>+'[4]Resumen - Carbono neutralidad'!R55</f>
        <v>320.53595295969114</v>
      </c>
      <c r="N55" s="55">
        <f>+'[4]Resumen - Carbono neutralidad'!S55</f>
        <v>350.71417377728585</v>
      </c>
      <c r="O55" s="55">
        <f>+'[4]Resumen - Carbono neutralidad'!T55</f>
        <v>382.40219442030843</v>
      </c>
      <c r="P55" s="55">
        <f>+'[4]Resumen - Carbono neutralidad'!U55</f>
        <v>413.99797833396195</v>
      </c>
      <c r="Q55" s="55">
        <f>+'[4]Resumen - Carbono neutralidad'!V55</f>
        <v>445.37392753918152</v>
      </c>
      <c r="R55" s="55">
        <f>+'[4]Resumen - Carbono neutralidad'!W55</f>
        <v>477.30794044117357</v>
      </c>
      <c r="S55" s="55">
        <f>+'[4]Resumen - Carbono neutralidad'!X55</f>
        <v>512.59492340888653</v>
      </c>
      <c r="T55" s="55">
        <f>+'[4]Resumen - Carbono neutralidad'!Y55</f>
        <v>548.35157630709932</v>
      </c>
      <c r="U55" s="55">
        <f>+'[4]Resumen - Carbono neutralidad'!Z55</f>
        <v>583.91415311134642</v>
      </c>
      <c r="V55" s="55">
        <f>+'[4]Resumen - Carbono neutralidad'!AA55</f>
        <v>757.45952312791223</v>
      </c>
      <c r="W55" s="55">
        <f>+'[4]Resumen - Carbono neutralidad'!AB55</f>
        <v>801.6882799899513</v>
      </c>
      <c r="X55" s="55">
        <f>+'[4]Resumen - Carbono neutralidad'!AC55</f>
        <v>845.58555337499683</v>
      </c>
      <c r="Y55" s="55">
        <f>+'[4]Resumen - Carbono neutralidad'!AD55</f>
        <v>889.17132116859034</v>
      </c>
      <c r="Z55" s="55">
        <f>+'[4]Resumen - Carbono neutralidad'!AE55</f>
        <v>933.53367037318867</v>
      </c>
      <c r="AA55" s="55">
        <f>+'[4]Resumen - Carbono neutralidad'!AF55</f>
        <v>966.46585762998427</v>
      </c>
      <c r="AB55" s="55">
        <f>+'[4]Resumen - Carbono neutralidad'!AG55</f>
        <v>998.81020517161949</v>
      </c>
      <c r="AC55" s="55">
        <f>+'[4]Resumen - Carbono neutralidad'!AH55</f>
        <v>1044.1221310357696</v>
      </c>
      <c r="AD55" s="55">
        <f>+'[4]Resumen - Carbono neutralidad'!AI55</f>
        <v>1093.5684973423215</v>
      </c>
      <c r="AE55" s="55">
        <f>+'[4]Resumen - Carbono neutralidad'!AJ55</f>
        <v>1151.4076582441296</v>
      </c>
      <c r="AF55" s="55">
        <f>+'[4]Resumen - Carbono neutralidad'!AK55</f>
        <v>1203.1463164621955</v>
      </c>
      <c r="AG55" s="55">
        <f>+'[4]Resumen - Carbono neutralidad'!AL55</f>
        <v>1251.0868983598941</v>
      </c>
      <c r="AH55" s="55">
        <f>+'[4]Resumen - Carbono neutralidad'!AM55</f>
        <v>1294.8300534579282</v>
      </c>
      <c r="AI55" s="55">
        <f>+'[4]Resumen - Carbono neutralidad'!AN55</f>
        <v>1335.3210076185053</v>
      </c>
      <c r="AJ55" s="55">
        <f>+'[4]Resumen - Carbono neutralidad'!AO55</f>
        <v>1373.3815383904875</v>
      </c>
      <c r="AK55" s="55">
        <f>+'[4]Resumen - Carbono neutralidad'!AP55</f>
        <v>1409.700575941918</v>
      </c>
      <c r="AL55" s="55">
        <f>+'[4]Resumen - Carbono neutralidad'!AQ55</f>
        <v>1444.821574958238</v>
      </c>
    </row>
    <row r="56" spans="1:38" x14ac:dyDescent="0.25">
      <c r="A56" t="s">
        <v>72</v>
      </c>
      <c r="B56" t="str">
        <f>+VLOOKUP(A56,'[4]Diccionario regiones'!$A$2:$C$29,3,FALSE)</f>
        <v>Región de Antofagasta</v>
      </c>
      <c r="C56" s="55">
        <f>+'[4]Resumen - Carbono neutralidad'!H56</f>
        <v>0</v>
      </c>
      <c r="D56" s="55">
        <f>+'[4]Resumen - Carbono neutralidad'!I56</f>
        <v>0</v>
      </c>
      <c r="E56" s="55">
        <f>+'[4]Resumen - Carbono neutralidad'!J56</f>
        <v>0</v>
      </c>
      <c r="F56" s="55">
        <f>+'[4]Resumen - Carbono neutralidad'!K56</f>
        <v>0</v>
      </c>
      <c r="G56" s="55">
        <f>+'[4]Resumen - Carbono neutralidad'!L56</f>
        <v>0</v>
      </c>
      <c r="H56" s="55">
        <f>+'[4]Resumen - Carbono neutralidad'!M56</f>
        <v>0</v>
      </c>
      <c r="I56" s="55">
        <f>+'[4]Resumen - Carbono neutralidad'!N56</f>
        <v>0</v>
      </c>
      <c r="J56" s="55">
        <f>+'[4]Resumen - Carbono neutralidad'!O56</f>
        <v>0</v>
      </c>
      <c r="K56" s="55">
        <f>+'[4]Resumen - Carbono neutralidad'!P56</f>
        <v>0</v>
      </c>
      <c r="L56" s="55">
        <f>+'[4]Resumen - Carbono neutralidad'!Q56</f>
        <v>0</v>
      </c>
      <c r="M56" s="55">
        <f>+'[4]Resumen - Carbono neutralidad'!R56</f>
        <v>0</v>
      </c>
      <c r="N56" s="55">
        <f>+'[4]Resumen - Carbono neutralidad'!S56</f>
        <v>0</v>
      </c>
      <c r="O56" s="55">
        <f>+'[4]Resumen - Carbono neutralidad'!T56</f>
        <v>0</v>
      </c>
      <c r="P56" s="55">
        <f>+'[4]Resumen - Carbono neutralidad'!U56</f>
        <v>0</v>
      </c>
      <c r="Q56" s="55">
        <f>+'[4]Resumen - Carbono neutralidad'!V56</f>
        <v>0</v>
      </c>
      <c r="R56" s="55">
        <f>+'[4]Resumen - Carbono neutralidad'!W56</f>
        <v>0</v>
      </c>
      <c r="S56" s="55">
        <f>+'[4]Resumen - Carbono neutralidad'!X56</f>
        <v>0</v>
      </c>
      <c r="T56" s="55">
        <f>+'[4]Resumen - Carbono neutralidad'!Y56</f>
        <v>0</v>
      </c>
      <c r="U56" s="55">
        <f>+'[4]Resumen - Carbono neutralidad'!Z56</f>
        <v>0</v>
      </c>
      <c r="V56" s="55">
        <f>+'[4]Resumen - Carbono neutralidad'!AA56</f>
        <v>0</v>
      </c>
      <c r="W56" s="55">
        <f>+'[4]Resumen - Carbono neutralidad'!AB56</f>
        <v>0</v>
      </c>
      <c r="X56" s="55">
        <f>+'[4]Resumen - Carbono neutralidad'!AC56</f>
        <v>0</v>
      </c>
      <c r="Y56" s="55">
        <f>+'[4]Resumen - Carbono neutralidad'!AD56</f>
        <v>0</v>
      </c>
      <c r="Z56" s="55">
        <f>+'[4]Resumen - Carbono neutralidad'!AE56</f>
        <v>0</v>
      </c>
      <c r="AA56" s="55">
        <f>+'[4]Resumen - Carbono neutralidad'!AF56</f>
        <v>0</v>
      </c>
      <c r="AB56" s="55">
        <f>+'[4]Resumen - Carbono neutralidad'!AG56</f>
        <v>0</v>
      </c>
      <c r="AC56" s="55">
        <f>+'[4]Resumen - Carbono neutralidad'!AH56</f>
        <v>0</v>
      </c>
      <c r="AD56" s="55">
        <f>+'[4]Resumen - Carbono neutralidad'!AI56</f>
        <v>0</v>
      </c>
      <c r="AE56" s="55">
        <f>+'[4]Resumen - Carbono neutralidad'!AJ56</f>
        <v>0</v>
      </c>
      <c r="AF56" s="55">
        <f>+'[4]Resumen - Carbono neutralidad'!AK56</f>
        <v>0</v>
      </c>
      <c r="AG56" s="55">
        <f>+'[4]Resumen - Carbono neutralidad'!AL56</f>
        <v>0</v>
      </c>
      <c r="AH56" s="55">
        <f>+'[4]Resumen - Carbono neutralidad'!AM56</f>
        <v>0</v>
      </c>
      <c r="AI56" s="55">
        <f>+'[4]Resumen - Carbono neutralidad'!AN56</f>
        <v>0</v>
      </c>
      <c r="AJ56" s="55">
        <f>+'[4]Resumen - Carbono neutralidad'!AO56</f>
        <v>0</v>
      </c>
      <c r="AK56" s="55">
        <f>+'[4]Resumen - Carbono neutralidad'!AP56</f>
        <v>0</v>
      </c>
      <c r="AL56" s="55">
        <f>+'[4]Resumen - Carbono neutralidad'!AQ56</f>
        <v>0</v>
      </c>
    </row>
    <row r="57" spans="1:38" x14ac:dyDescent="0.25">
      <c r="A57" t="s">
        <v>73</v>
      </c>
      <c r="B57" t="str">
        <f>+VLOOKUP(A57,'[4]Diccionario regiones'!$A$2:$C$29,3,FALSE)</f>
        <v>Región de Antofagasta</v>
      </c>
      <c r="C57" s="55">
        <f>+'[4]Resumen - Carbono neutralidad'!H57</f>
        <v>0</v>
      </c>
      <c r="D57" s="55">
        <f>+'[4]Resumen - Carbono neutralidad'!I57</f>
        <v>0</v>
      </c>
      <c r="E57" s="55">
        <f>+'[4]Resumen - Carbono neutralidad'!J57</f>
        <v>0</v>
      </c>
      <c r="F57" s="55">
        <f>+'[4]Resumen - Carbono neutralidad'!K57</f>
        <v>0</v>
      </c>
      <c r="G57" s="55">
        <f>+'[4]Resumen - Carbono neutralidad'!L57</f>
        <v>0</v>
      </c>
      <c r="H57" s="55">
        <f>+'[4]Resumen - Carbono neutralidad'!M57</f>
        <v>0</v>
      </c>
      <c r="I57" s="55">
        <f>+'[4]Resumen - Carbono neutralidad'!N57</f>
        <v>0</v>
      </c>
      <c r="J57" s="55">
        <f>+'[4]Resumen - Carbono neutralidad'!O57</f>
        <v>0</v>
      </c>
      <c r="K57" s="55">
        <f>+'[4]Resumen - Carbono neutralidad'!P57</f>
        <v>0</v>
      </c>
      <c r="L57" s="55">
        <f>+'[4]Resumen - Carbono neutralidad'!Q57</f>
        <v>0</v>
      </c>
      <c r="M57" s="55">
        <f>+'[4]Resumen - Carbono neutralidad'!R57</f>
        <v>0</v>
      </c>
      <c r="N57" s="55">
        <f>+'[4]Resumen - Carbono neutralidad'!S57</f>
        <v>0</v>
      </c>
      <c r="O57" s="55">
        <f>+'[4]Resumen - Carbono neutralidad'!T57</f>
        <v>0</v>
      </c>
      <c r="P57" s="55">
        <f>+'[4]Resumen - Carbono neutralidad'!U57</f>
        <v>0</v>
      </c>
      <c r="Q57" s="55">
        <f>+'[4]Resumen - Carbono neutralidad'!V57</f>
        <v>0</v>
      </c>
      <c r="R57" s="55">
        <f>+'[4]Resumen - Carbono neutralidad'!W57</f>
        <v>0</v>
      </c>
      <c r="S57" s="55">
        <f>+'[4]Resumen - Carbono neutralidad'!X57</f>
        <v>0</v>
      </c>
      <c r="T57" s="55">
        <f>+'[4]Resumen - Carbono neutralidad'!Y57</f>
        <v>0</v>
      </c>
      <c r="U57" s="55">
        <f>+'[4]Resumen - Carbono neutralidad'!Z57</f>
        <v>0</v>
      </c>
      <c r="V57" s="55">
        <f>+'[4]Resumen - Carbono neutralidad'!AA57</f>
        <v>0</v>
      </c>
      <c r="W57" s="55">
        <f>+'[4]Resumen - Carbono neutralidad'!AB57</f>
        <v>0</v>
      </c>
      <c r="X57" s="55">
        <f>+'[4]Resumen - Carbono neutralidad'!AC57</f>
        <v>0</v>
      </c>
      <c r="Y57" s="55">
        <f>+'[4]Resumen - Carbono neutralidad'!AD57</f>
        <v>0</v>
      </c>
      <c r="Z57" s="55">
        <f>+'[4]Resumen - Carbono neutralidad'!AE57</f>
        <v>0</v>
      </c>
      <c r="AA57" s="55">
        <f>+'[4]Resumen - Carbono neutralidad'!AF57</f>
        <v>0</v>
      </c>
      <c r="AB57" s="55">
        <f>+'[4]Resumen - Carbono neutralidad'!AG57</f>
        <v>0</v>
      </c>
      <c r="AC57" s="55">
        <f>+'[4]Resumen - Carbono neutralidad'!AH57</f>
        <v>0</v>
      </c>
      <c r="AD57" s="55">
        <f>+'[4]Resumen - Carbono neutralidad'!AI57</f>
        <v>0</v>
      </c>
      <c r="AE57" s="55">
        <f>+'[4]Resumen - Carbono neutralidad'!AJ57</f>
        <v>0</v>
      </c>
      <c r="AF57" s="55">
        <f>+'[4]Resumen - Carbono neutralidad'!AK57</f>
        <v>0</v>
      </c>
      <c r="AG57" s="55">
        <f>+'[4]Resumen - Carbono neutralidad'!AL57</f>
        <v>0</v>
      </c>
      <c r="AH57" s="55">
        <f>+'[4]Resumen - Carbono neutralidad'!AM57</f>
        <v>0</v>
      </c>
      <c r="AI57" s="55">
        <f>+'[4]Resumen - Carbono neutralidad'!AN57</f>
        <v>0</v>
      </c>
      <c r="AJ57" s="55">
        <f>+'[4]Resumen - Carbono neutralidad'!AO57</f>
        <v>0</v>
      </c>
      <c r="AK57" s="55">
        <f>+'[4]Resumen - Carbono neutralidad'!AP57</f>
        <v>0</v>
      </c>
      <c r="AL57" s="55">
        <f>+'[4]Resumen - Carbono neutralidad'!AQ57</f>
        <v>0</v>
      </c>
    </row>
    <row r="58" spans="1:38" x14ac:dyDescent="0.25">
      <c r="A58" t="s">
        <v>74</v>
      </c>
      <c r="B58" t="str">
        <f>+VLOOKUP(A58,'[4]Diccionario regiones'!$A$2:$C$29,3,FALSE)</f>
        <v>Región de Tarapacá</v>
      </c>
      <c r="C58" s="55">
        <f>+'[4]Resumen - Carbono neutralidad'!H58</f>
        <v>9.9384202647109952</v>
      </c>
      <c r="D58" s="55">
        <f>+'[4]Resumen - Carbono neutralidad'!I58</f>
        <v>14.195266776626973</v>
      </c>
      <c r="E58" s="55">
        <f>+'[4]Resumen - Carbono neutralidad'!J58</f>
        <v>18.924170987760991</v>
      </c>
      <c r="F58" s="55">
        <f>+'[4]Resumen - Carbono neutralidad'!K58</f>
        <v>24.231390209392984</v>
      </c>
      <c r="G58" s="55">
        <f>+'[4]Resumen - Carbono neutralidad'!L58</f>
        <v>29.816749363669011</v>
      </c>
      <c r="H58" s="55">
        <f>+'[4]Resumen - Carbono neutralidad'!M58</f>
        <v>35.549045347303071</v>
      </c>
      <c r="I58" s="55">
        <f>+'[4]Resumen - Carbono neutralidad'!N58</f>
        <v>41.648911147847961</v>
      </c>
      <c r="J58" s="55">
        <f>+'[4]Resumen - Carbono neutralidad'!O58</f>
        <v>47.878949606745962</v>
      </c>
      <c r="K58" s="55">
        <f>+'[4]Resumen - Carbono neutralidad'!P58</f>
        <v>55.249020947245022</v>
      </c>
      <c r="L58" s="55">
        <f>+'[4]Resumen - Carbono neutralidad'!Q58</f>
        <v>62.255322148422074</v>
      </c>
      <c r="M58" s="55">
        <f>+'[4]Resumen - Carbono neutralidad'!R58</f>
        <v>69.95660330487199</v>
      </c>
      <c r="N58" s="55">
        <f>+'[4]Resumen - Carbono neutralidad'!S58</f>
        <v>74.940734504710974</v>
      </c>
      <c r="O58" s="55">
        <f>+'[4]Resumen - Carbono neutralidad'!T58</f>
        <v>81.22215926422399</v>
      </c>
      <c r="P58" s="55">
        <f>+'[4]Resumen - Carbono neutralidad'!U58</f>
        <v>87.339457751895978</v>
      </c>
      <c r="Q58" s="55">
        <f>+'[4]Resumen - Carbono neutralidad'!V58</f>
        <v>93.241956973867985</v>
      </c>
      <c r="R58" s="55">
        <f>+'[4]Resumen - Carbono neutralidad'!W58</f>
        <v>99.682351697162986</v>
      </c>
      <c r="S58" s="55">
        <f>+'[4]Resumen - Carbono neutralidad'!X58</f>
        <v>107.69295059514795</v>
      </c>
      <c r="T58" s="55">
        <f>+'[4]Resumen - Carbono neutralidad'!Y58</f>
        <v>116.23023536106909</v>
      </c>
      <c r="U58" s="55">
        <f>+'[4]Resumen - Carbono neutralidad'!Z58</f>
        <v>124.65706172562712</v>
      </c>
      <c r="V58" s="55">
        <f>+'[4]Resumen - Carbono neutralidad'!AA58</f>
        <v>133.26300657504683</v>
      </c>
      <c r="W58" s="55">
        <f>+'[4]Resumen - Carbono neutralidad'!AB58</f>
        <v>141.89533818641405</v>
      </c>
      <c r="X58" s="55">
        <f>+'[4]Resumen - Carbono neutralidad'!AC58</f>
        <v>150.30463049355902</v>
      </c>
      <c r="Y58" s="55">
        <f>+'[4]Resumen - Carbono neutralidad'!AD58</f>
        <v>158.55498723908806</v>
      </c>
      <c r="Z58" s="55">
        <f>+'[4]Resumen - Carbono neutralidad'!AE58</f>
        <v>167.67214050157204</v>
      </c>
      <c r="AA58" s="55">
        <f>+'[4]Resumen - Carbono neutralidad'!AF58</f>
        <v>175.51510157663284</v>
      </c>
      <c r="AB58" s="55">
        <f>+'[4]Resumen - Carbono neutralidad'!AG58</f>
        <v>183.71016919629008</v>
      </c>
      <c r="AC58" s="55">
        <f>+'[4]Resumen - Carbono neutralidad'!AH58</f>
        <v>187.50176098948319</v>
      </c>
      <c r="AD58" s="55">
        <f>+'[4]Resumen - Carbono neutralidad'!AI58</f>
        <v>190.0697568885042</v>
      </c>
      <c r="AE58" s="55">
        <f>+'[4]Resumen - Carbono neutralidad'!AJ58</f>
        <v>196.56765493972605</v>
      </c>
      <c r="AF58" s="55">
        <f>+'[4]Resumen - Carbono neutralidad'!AK58</f>
        <v>202.84753137866613</v>
      </c>
      <c r="AG58" s="55">
        <f>+'[4]Resumen - Carbono neutralidad'!AL58</f>
        <v>209.44940622506999</v>
      </c>
      <c r="AH58" s="55">
        <f>+'[4]Resumen - Carbono neutralidad'!AM58</f>
        <v>215.81517773035901</v>
      </c>
      <c r="AI58" s="55">
        <f>+'[4]Resumen - Carbono neutralidad'!AN58</f>
        <v>222.80183216147802</v>
      </c>
      <c r="AJ58" s="55">
        <f>+'[4]Resumen - Carbono neutralidad'!AO58</f>
        <v>229.34488563381493</v>
      </c>
      <c r="AK58" s="55">
        <f>+'[4]Resumen - Carbono neutralidad'!AP58</f>
        <v>236.67120448112601</v>
      </c>
      <c r="AL58" s="55">
        <f>+'[4]Resumen - Carbono neutralidad'!AQ58</f>
        <v>244.04266983320963</v>
      </c>
    </row>
    <row r="59" spans="1:38" x14ac:dyDescent="0.25">
      <c r="A59" t="s">
        <v>75</v>
      </c>
      <c r="B59" t="str">
        <f>+VLOOKUP(A59,'[4]Diccionario regiones'!$A$2:$C$29,3,FALSE)</f>
        <v>Región de Arica y Parinacota</v>
      </c>
      <c r="C59" s="55">
        <f>+'[4]Resumen - Carbono neutralidad'!H59</f>
        <v>23.234383184908985</v>
      </c>
      <c r="D59" s="55">
        <f>+'[4]Resumen - Carbono neutralidad'!I59</f>
        <v>33.558115589418996</v>
      </c>
      <c r="E59" s="55">
        <f>+'[4]Resumen - Carbono neutralidad'!J59</f>
        <v>45.150897192606003</v>
      </c>
      <c r="F59" s="55">
        <f>+'[4]Resumen - Carbono neutralidad'!K59</f>
        <v>58.260344651115965</v>
      </c>
      <c r="G59" s="55">
        <f>+'[4]Resumen - Carbono neutralidad'!L59</f>
        <v>72.121959042147068</v>
      </c>
      <c r="H59" s="55">
        <f>+'[4]Resumen - Carbono neutralidad'!M59</f>
        <v>86.449701005754108</v>
      </c>
      <c r="I59" s="55">
        <f>+'[4]Resumen - Carbono neutralidad'!N59</f>
        <v>101.78412601643291</v>
      </c>
      <c r="J59" s="55">
        <f>+'[4]Resumen - Carbono neutralidad'!O59</f>
        <v>117.51969492988104</v>
      </c>
      <c r="K59" s="55">
        <f>+'[4]Resumen - Carbono neutralidad'!P59</f>
        <v>136.08751462005802</v>
      </c>
      <c r="L59" s="55">
        <f>+'[4]Resumen - Carbono neutralidad'!Q59</f>
        <v>153.79995802987293</v>
      </c>
      <c r="M59" s="55">
        <f>+'[4]Resumen - Carbono neutralidad'!R59</f>
        <v>173.24746977644904</v>
      </c>
      <c r="N59" s="55">
        <f>+'[4]Resumen - Carbono neutralidad'!S59</f>
        <v>186.29486323784715</v>
      </c>
      <c r="O59" s="55">
        <f>+'[4]Resumen - Carbono neutralidad'!T59</f>
        <v>202.57694917046291</v>
      </c>
      <c r="P59" s="55">
        <f>+'[4]Resumen - Carbono neutralidad'!U59</f>
        <v>218.46241712173824</v>
      </c>
      <c r="Q59" s="55">
        <f>+'[4]Resumen - Carbono neutralidad'!V59</f>
        <v>233.81750234541204</v>
      </c>
      <c r="R59" s="55">
        <f>+'[4]Resumen - Carbono neutralidad'!W59</f>
        <v>250.531982437663</v>
      </c>
      <c r="S59" s="55">
        <f>+'[4]Resumen - Carbono neutralidad'!X59</f>
        <v>270.97124362809598</v>
      </c>
      <c r="T59" s="55">
        <f>+'[4]Resumen - Carbono neutralidad'!Y59</f>
        <v>292.74252012059202</v>
      </c>
      <c r="U59" s="55">
        <f>+'[4]Resumen - Carbono neutralidad'!Z59</f>
        <v>314.24210818413889</v>
      </c>
      <c r="V59" s="55">
        <f>+'[4]Resumen - Carbono neutralidad'!AA59</f>
        <v>336.20522742812324</v>
      </c>
      <c r="W59" s="55">
        <f>+'[4]Resumen - Carbono neutralidad'!AB59</f>
        <v>358.24777802210724</v>
      </c>
      <c r="X59" s="55">
        <f>+'[4]Resumen - Carbono neutralidad'!AC59</f>
        <v>379.73723207391231</v>
      </c>
      <c r="Y59" s="55">
        <f>+'[4]Resumen - Carbono neutralidad'!AD59</f>
        <v>400.84100739356757</v>
      </c>
      <c r="Z59" s="55">
        <f>+'[4]Resumen - Carbono neutralidad'!AE59</f>
        <v>424.14972023875674</v>
      </c>
      <c r="AA59" s="55">
        <f>+'[4]Resumen - Carbono neutralidad'!AF59</f>
        <v>439.81613189436308</v>
      </c>
      <c r="AB59" s="55">
        <f>+'[4]Resumen - Carbono neutralidad'!AG59</f>
        <v>456.02187580759238</v>
      </c>
      <c r="AC59" s="55">
        <f>+'[4]Resumen - Carbono neutralidad'!AH59</f>
        <v>475.92648370606827</v>
      </c>
      <c r="AD59" s="55">
        <f>+'[4]Resumen - Carbono neutralidad'!AI59</f>
        <v>493.42194086271309</v>
      </c>
      <c r="AE59" s="55">
        <f>+'[4]Resumen - Carbono neutralidad'!AJ59</f>
        <v>519.06524190985488</v>
      </c>
      <c r="AF59" s="55">
        <f>+'[4]Resumen - Carbono neutralidad'!AK59</f>
        <v>543.53342541650386</v>
      </c>
      <c r="AG59" s="55">
        <f>+'[4]Resumen - Carbono neutralidad'!AL59</f>
        <v>567.00880471600215</v>
      </c>
      <c r="AH59" s="55">
        <f>+'[4]Resumen - Carbono neutralidad'!AM59</f>
        <v>589.72295322234493</v>
      </c>
      <c r="AI59" s="55">
        <f>+'[4]Resumen - Carbono neutralidad'!AN59</f>
        <v>611.90582233347084</v>
      </c>
      <c r="AJ59" s="55">
        <f>+'[4]Resumen - Carbono neutralidad'!AO59</f>
        <v>633.74757264403081</v>
      </c>
      <c r="AK59" s="55">
        <f>+'[4]Resumen - Carbono neutralidad'!AP59</f>
        <v>655.42010925237685</v>
      </c>
      <c r="AL59" s="55">
        <f>+'[4]Resumen - Carbono neutralidad'!AQ59</f>
        <v>677.05732383366592</v>
      </c>
    </row>
    <row r="60" spans="1:38" x14ac:dyDescent="0.25">
      <c r="A60" t="s">
        <v>76</v>
      </c>
      <c r="B60" t="str">
        <f>+VLOOKUP(A60,'[4]Diccionario regiones'!$A$2:$C$29,3,FALSE)</f>
        <v>Región de Valparaíso</v>
      </c>
      <c r="C60" s="55">
        <f>+'[4]Resumen - Carbono neutralidad'!H60</f>
        <v>66.023408195658988</v>
      </c>
      <c r="D60" s="55">
        <f>+'[4]Resumen - Carbono neutralidad'!I60</f>
        <v>97.430729182193005</v>
      </c>
      <c r="E60" s="55">
        <f>+'[4]Resumen - Carbono neutralidad'!J60</f>
        <v>132.25224988782097</v>
      </c>
      <c r="F60" s="55">
        <f>+'[4]Resumen - Carbono neutralidad'!K60</f>
        <v>170.26903012863795</v>
      </c>
      <c r="G60" s="55">
        <f>+'[4]Resumen - Carbono neutralidad'!L60</f>
        <v>209.6130497642408</v>
      </c>
      <c r="H60" s="55">
        <f>+'[4]Resumen - Carbono neutralidad'!M60</f>
        <v>250.6912460068362</v>
      </c>
      <c r="I60" s="55">
        <f>+'[4]Resumen - Carbono neutralidad'!N60</f>
        <v>293.83338668441115</v>
      </c>
      <c r="J60" s="55">
        <f>+'[4]Resumen - Carbono neutralidad'!O60</f>
        <v>337.76833924243311</v>
      </c>
      <c r="K60" s="55">
        <f>+'[4]Resumen - Carbono neutralidad'!P60</f>
        <v>383.59683784995985</v>
      </c>
      <c r="L60" s="55">
        <f>+'[4]Resumen - Carbono neutralidad'!Q60</f>
        <v>427.90824791295472</v>
      </c>
      <c r="M60" s="55">
        <f>+'[4]Resumen - Carbono neutralidad'!R60</f>
        <v>472.74393466651799</v>
      </c>
      <c r="N60" s="55">
        <f>+'[4]Resumen - Carbono neutralidad'!S60</f>
        <v>506.74767774035149</v>
      </c>
      <c r="O60" s="55">
        <f>+'[4]Resumen - Carbono neutralidad'!T60</f>
        <v>542.9339351981431</v>
      </c>
      <c r="P60" s="55">
        <f>+'[4]Resumen - Carbono neutralidad'!U60</f>
        <v>578.00592628956463</v>
      </c>
      <c r="Q60" s="55">
        <f>+'[4]Resumen - Carbono neutralidad'!V60</f>
        <v>611.84576331003007</v>
      </c>
      <c r="R60" s="55">
        <f>+'[4]Resumen - Carbono neutralidad'!W60</f>
        <v>646.09460250702534</v>
      </c>
      <c r="S60" s="55">
        <f>+'[4]Resumen - Carbono neutralidad'!X60</f>
        <v>685.12680397864892</v>
      </c>
      <c r="T60" s="55">
        <f>+'[4]Resumen - Carbono neutralidad'!Y60</f>
        <v>724.3507553584642</v>
      </c>
      <c r="U60" s="55">
        <f>+'[4]Resumen - Carbono neutralidad'!Z60</f>
        <v>762.52135221156379</v>
      </c>
      <c r="V60" s="55">
        <f>+'[4]Resumen - Carbono neutralidad'!AA60</f>
        <v>800.23883390176093</v>
      </c>
      <c r="W60" s="55">
        <f>+'[4]Resumen - Carbono neutralidad'!AB60</f>
        <v>837.18268955512292</v>
      </c>
      <c r="X60" s="55">
        <f>+'[4]Resumen - Carbono neutralidad'!AC60</f>
        <v>872.92405098053189</v>
      </c>
      <c r="Y60" s="55">
        <f>+'[4]Resumen - Carbono neutralidad'!AD60</f>
        <v>907.62432845289061</v>
      </c>
      <c r="Z60" s="55">
        <f>+'[4]Resumen - Carbono neutralidad'!AE60</f>
        <v>943.08768464396906</v>
      </c>
      <c r="AA60" s="55">
        <f>+'[4]Resumen - Carbono neutralidad'!AF60</f>
        <v>975.61817024024151</v>
      </c>
      <c r="AB60" s="55">
        <f>+'[4]Resumen - Carbono neutralidad'!AG60</f>
        <v>1008.1433685726872</v>
      </c>
      <c r="AC60" s="55">
        <f>+'[4]Resumen - Carbono neutralidad'!AH60</f>
        <v>1057.7021206667707</v>
      </c>
      <c r="AD60" s="55">
        <f>+'[4]Resumen - Carbono neutralidad'!AI60</f>
        <v>1113.8535462765099</v>
      </c>
      <c r="AE60" s="55">
        <f>+'[4]Resumen - Carbono neutralidad'!AJ60</f>
        <v>1177.1234851479467</v>
      </c>
      <c r="AF60" s="55">
        <f>+'[4]Resumen - Carbono neutralidad'!AK60</f>
        <v>1233.9429752889987</v>
      </c>
      <c r="AG60" s="55">
        <f>+'[4]Resumen - Carbono neutralidad'!AL60</f>
        <v>1285.1260534217101</v>
      </c>
      <c r="AH60" s="55">
        <f>+'[4]Resumen - Carbono neutralidad'!AM60</f>
        <v>1331.7162490563203</v>
      </c>
      <c r="AI60" s="55">
        <f>+'[4]Resumen - Carbono neutralidad'!AN60</f>
        <v>1374.7313410635668</v>
      </c>
      <c r="AJ60" s="55">
        <f>+'[4]Resumen - Carbono neutralidad'!AO60</f>
        <v>1415.0701856958417</v>
      </c>
      <c r="AK60" s="55">
        <f>+'[4]Resumen - Carbono neutralidad'!AP60</f>
        <v>1453.4873021696903</v>
      </c>
      <c r="AL60" s="55">
        <f>+'[4]Resumen - Carbono neutralidad'!AQ60</f>
        <v>1490.5838146642418</v>
      </c>
    </row>
    <row r="61" spans="1:38" x14ac:dyDescent="0.25">
      <c r="A61" t="s">
        <v>77</v>
      </c>
      <c r="B61" t="str">
        <f>+VLOOKUP(A61,'[4]Diccionario regiones'!$A$2:$C$29,3,FALSE)</f>
        <v>Región de O’Higgins</v>
      </c>
      <c r="C61" s="55">
        <f>+'[4]Resumen - Carbono neutralidad'!H61</f>
        <v>30.930768307049014</v>
      </c>
      <c r="D61" s="55">
        <f>+'[4]Resumen - Carbono neutralidad'!I61</f>
        <v>47.043016881583014</v>
      </c>
      <c r="E61" s="55">
        <f>+'[4]Resumen - Carbono neutralidad'!J61</f>
        <v>65.605453295304031</v>
      </c>
      <c r="F61" s="55">
        <f>+'[4]Resumen - Carbono neutralidad'!K61</f>
        <v>86.695132771131995</v>
      </c>
      <c r="G61" s="55">
        <f>+'[4]Resumen - Carbono neutralidad'!L61</f>
        <v>109.04116856287813</v>
      </c>
      <c r="H61" s="55">
        <f>+'[4]Resumen - Carbono neutralidad'!M61</f>
        <v>132.68834781523884</v>
      </c>
      <c r="I61" s="55">
        <f>+'[4]Resumen - Carbono neutralidad'!N61</f>
        <v>158.14957656998493</v>
      </c>
      <c r="J61" s="55">
        <f>+'[4]Resumen - Carbono neutralidad'!O61</f>
        <v>184.47364914035217</v>
      </c>
      <c r="K61" s="55">
        <f>+'[4]Resumen - Carbono neutralidad'!P61</f>
        <v>213.69947783644685</v>
      </c>
      <c r="L61" s="55">
        <f>+'[4]Resumen - Carbono neutralidad'!Q61</f>
        <v>241.91049324330527</v>
      </c>
      <c r="M61" s="55">
        <f>+'[4]Resumen - Carbono neutralidad'!R61</f>
        <v>271.70705566676497</v>
      </c>
      <c r="N61" s="55">
        <f>+'[4]Resumen - Carbono neutralidad'!S61</f>
        <v>294.72827465942379</v>
      </c>
      <c r="O61" s="55">
        <f>+'[4]Resumen - Carbono neutralidad'!T61</f>
        <v>321.0276141157135</v>
      </c>
      <c r="P61" s="55">
        <f>+'[4]Resumen - Carbono neutralidad'!U61</f>
        <v>346.64970514219874</v>
      </c>
      <c r="Q61" s="55">
        <f>+'[4]Resumen - Carbono neutralidad'!V61</f>
        <v>371.43463856233774</v>
      </c>
      <c r="R61" s="55">
        <f>+'[4]Resumen - Carbono neutralidad'!W61</f>
        <v>397.43622987521735</v>
      </c>
      <c r="S61" s="55">
        <f>+'[4]Resumen - Carbono neutralidad'!X61</f>
        <v>426.82800567272164</v>
      </c>
      <c r="T61" s="55">
        <f>+'[4]Resumen - Carbono neutralidad'!Y61</f>
        <v>457.27822112649716</v>
      </c>
      <c r="U61" s="55">
        <f>+'[4]Resumen - Carbono neutralidad'!Z61</f>
        <v>487.09226679296472</v>
      </c>
      <c r="V61" s="55">
        <f>+'[4]Resumen - Carbono neutralidad'!AA61</f>
        <v>517.08043739404729</v>
      </c>
      <c r="W61" s="55">
        <f>+'[4]Resumen - Carbono neutralidad'!AB61</f>
        <v>546.80890866857476</v>
      </c>
      <c r="X61" s="55">
        <f>+'[4]Resumen - Carbono neutralidad'!AC61</f>
        <v>575.66721176010333</v>
      </c>
      <c r="Y61" s="55">
        <f>+'[4]Resumen - Carbono neutralidad'!AD61</f>
        <v>603.83458803499911</v>
      </c>
      <c r="Z61" s="55">
        <f>+'[4]Resumen - Carbono neutralidad'!AE61</f>
        <v>633.9323353235942</v>
      </c>
      <c r="AA61" s="55">
        <f>+'[4]Resumen - Carbono neutralidad'!AF61</f>
        <v>658.50767655682034</v>
      </c>
      <c r="AB61" s="55">
        <f>+'[4]Resumen - Carbono neutralidad'!AG61</f>
        <v>683.66888780455861</v>
      </c>
      <c r="AC61" s="55">
        <f>+'[4]Resumen - Carbono neutralidad'!AH61</f>
        <v>717.15261850613433</v>
      </c>
      <c r="AD61" s="55">
        <f>+'[4]Resumen - Carbono neutralidad'!AI61</f>
        <v>755.57130211187746</v>
      </c>
      <c r="AE61" s="55">
        <f>+'[4]Resumen - Carbono neutralidad'!AJ61</f>
        <v>798.0276804256647</v>
      </c>
      <c r="AF61" s="55">
        <f>+'[4]Resumen - Carbono neutralidad'!AK61</f>
        <v>835.79770683654715</v>
      </c>
      <c r="AG61" s="55">
        <f>+'[4]Resumen - Carbono neutralidad'!AL61</f>
        <v>869.48686898466985</v>
      </c>
      <c r="AH61" s="55">
        <f>+'[4]Resumen - Carbono neutralidad'!AM61</f>
        <v>899.85359186599067</v>
      </c>
      <c r="AI61" s="55">
        <f>+'[4]Resumen - Carbono neutralidad'!AN61</f>
        <v>927.62968643876911</v>
      </c>
      <c r="AJ61" s="55">
        <f>+'[4]Resumen - Carbono neutralidad'!AO61</f>
        <v>953.45760091531861</v>
      </c>
      <c r="AK61" s="55">
        <f>+'[4]Resumen - Carbono neutralidad'!AP61</f>
        <v>977.87187422552176</v>
      </c>
      <c r="AL61" s="55">
        <f>+'[4]Resumen - Carbono neutralidad'!AQ61</f>
        <v>1001.2958837670633</v>
      </c>
    </row>
    <row r="62" spans="1:38" x14ac:dyDescent="0.25">
      <c r="A62" t="s">
        <v>78</v>
      </c>
      <c r="B62" t="str">
        <f>+VLOOKUP(A62,'[4]Diccionario regiones'!$A$2:$C$29,3,FALSE)</f>
        <v>Región de O’Higgins</v>
      </c>
      <c r="C62" s="55">
        <f>+'[4]Resumen - Carbono neutralidad'!H62</f>
        <v>9.1276140309999967</v>
      </c>
      <c r="D62" s="55">
        <f>+'[4]Resumen - Carbono neutralidad'!I62</f>
        <v>13.882529656046003</v>
      </c>
      <c r="E62" s="55">
        <f>+'[4]Resumen - Carbono neutralidad'!J62</f>
        <v>19.360235336966998</v>
      </c>
      <c r="F62" s="55">
        <f>+'[4]Resumen - Carbono neutralidad'!K62</f>
        <v>25.583650662248015</v>
      </c>
      <c r="G62" s="55">
        <f>+'[4]Resumen - Carbono neutralidad'!L62</f>
        <v>32.178259389825982</v>
      </c>
      <c r="H62" s="55">
        <f>+'[4]Resumen - Carbono neutralidad'!M62</f>
        <v>39.156592303603006</v>
      </c>
      <c r="I62" s="55">
        <f>+'[4]Resumen - Carbono neutralidad'!N62</f>
        <v>46.669625842958986</v>
      </c>
      <c r="J62" s="55">
        <f>+'[4]Resumen - Carbono neutralidad'!O62</f>
        <v>54.438412123718983</v>
      </c>
      <c r="K62" s="55">
        <f>+'[4]Resumen - Carbono neutralidad'!P62</f>
        <v>63.063631920061937</v>
      </c>
      <c r="L62" s="55">
        <f>+'[4]Resumen - Carbono neutralidad'!Q62</f>
        <v>71.388375070561949</v>
      </c>
      <c r="M62" s="55">
        <f>+'[4]Resumen - Carbono neutralidad'!R62</f>
        <v>80.180439490434964</v>
      </c>
      <c r="N62" s="55">
        <f>+'[4]Resumen - Carbono neutralidad'!S62</f>
        <v>86.974152006886101</v>
      </c>
      <c r="O62" s="55">
        <f>+'[4]Resumen - Carbono neutralidad'!T62</f>
        <v>94.735670184680984</v>
      </c>
      <c r="P62" s="55">
        <f>+'[4]Resumen - Carbono neutralidad'!U62</f>
        <v>102.29654345306699</v>
      </c>
      <c r="Q62" s="55">
        <f>+'[4]Resumen - Carbono neutralidad'!V62</f>
        <v>109.61106079108289</v>
      </c>
      <c r="R62" s="55">
        <f>+'[4]Resumen - Carbono neutralidad'!W62</f>
        <v>117.28333560926497</v>
      </c>
      <c r="S62" s="55">
        <f>+'[4]Resumen - Carbono neutralidad'!X62</f>
        <v>125.95723224689202</v>
      </c>
      <c r="T62" s="55">
        <f>+'[4]Resumen - Carbono neutralidad'!Y62</f>
        <v>134.94333189514083</v>
      </c>
      <c r="U62" s="55">
        <f>+'[4]Resumen - Carbono neutralidad'!Z62</f>
        <v>143.7412212072002</v>
      </c>
      <c r="V62" s="55">
        <f>+'[4]Resumen - Carbono neutralidad'!AA62</f>
        <v>152.59162601273724</v>
      </c>
      <c r="W62" s="55">
        <f>+'[4]Resumen - Carbono neutralidad'!AB62</f>
        <v>161.36445338601797</v>
      </c>
      <c r="X62" s="55">
        <f>+'[4]Resumen - Carbono neutralidad'!AC62</f>
        <v>169.88059694465991</v>
      </c>
      <c r="Y62" s="55">
        <f>+'[4]Resumen - Carbono neutralidad'!AD62</f>
        <v>178.19286061175015</v>
      </c>
      <c r="Z62" s="55">
        <f>+'[4]Resumen - Carbono neutralidad'!AE62</f>
        <v>187.07383686341029</v>
      </c>
      <c r="AA62" s="55">
        <f>+'[4]Resumen - Carbono neutralidad'!AF62</f>
        <v>194.32678091332076</v>
      </c>
      <c r="AB62" s="55">
        <f>+'[4]Resumen - Carbono neutralidad'!AG62</f>
        <v>201.75069712752813</v>
      </c>
      <c r="AC62" s="55">
        <f>+'[4]Resumen - Carbono neutralidad'!AH62</f>
        <v>211.63217721994383</v>
      </c>
      <c r="AD62" s="55">
        <f>+'[4]Resumen - Carbono neutralidad'!AI62</f>
        <v>222.96994368456313</v>
      </c>
      <c r="AE62" s="55">
        <f>+'[4]Resumen - Carbono neutralidad'!AJ62</f>
        <v>235.49908894063594</v>
      </c>
      <c r="AF62" s="55">
        <f>+'[4]Resumen - Carbono neutralidad'!AK62</f>
        <v>246.64475491999704</v>
      </c>
      <c r="AG62" s="55">
        <f>+'[4]Resumen - Carbono neutralidad'!AL62</f>
        <v>256.58608916150507</v>
      </c>
      <c r="AH62" s="55">
        <f>+'[4]Resumen - Carbono neutralidad'!AM62</f>
        <v>265.54797957316197</v>
      </c>
      <c r="AI62" s="55">
        <f>+'[4]Resumen - Carbono neutralidad'!AN62</f>
        <v>273.74503963167035</v>
      </c>
      <c r="AJ62" s="55">
        <f>+'[4]Resumen - Carbono neutralidad'!AO62</f>
        <v>281.36573143153117</v>
      </c>
      <c r="AK62" s="55">
        <f>+'[4]Resumen - Carbono neutralidad'!AP62</f>
        <v>288.57059393719499</v>
      </c>
      <c r="AL62" s="55">
        <f>+'[4]Resumen - Carbono neutralidad'!AQ62</f>
        <v>295.48329057888088</v>
      </c>
    </row>
    <row r="63" spans="1:38" x14ac:dyDescent="0.25">
      <c r="A63" t="s">
        <v>79</v>
      </c>
      <c r="B63" t="str">
        <f>+VLOOKUP(A63,'[4]Diccionario regiones'!$A$2:$C$29,3,FALSE)</f>
        <v>Región del Biobío</v>
      </c>
      <c r="C63" s="55">
        <f>+'[4]Resumen - Carbono neutralidad'!H63</f>
        <v>84.317042008080932</v>
      </c>
      <c r="D63" s="55">
        <f>+'[4]Resumen - Carbono neutralidad'!I63</f>
        <v>124.93075104256994</v>
      </c>
      <c r="E63" s="55">
        <f>+'[4]Resumen - Carbono neutralidad'!J63</f>
        <v>170.08797500465195</v>
      </c>
      <c r="F63" s="55">
        <f>+'[4]Resumen - Carbono neutralidad'!K63</f>
        <v>219.49448950314408</v>
      </c>
      <c r="G63" s="55">
        <f>+'[4]Resumen - Carbono neutralidad'!L63</f>
        <v>271.0154559626281</v>
      </c>
      <c r="H63" s="55">
        <f>+'[4]Resumen - Carbono neutralidad'!M63</f>
        <v>325.26892864182884</v>
      </c>
      <c r="I63" s="55">
        <f>+'[4]Resumen - Carbono neutralidad'!N63</f>
        <v>382.45127661257135</v>
      </c>
      <c r="J63" s="55">
        <f>+'[4]Resumen - Carbono neutralidad'!O63</f>
        <v>441.08582336618963</v>
      </c>
      <c r="K63" s="55">
        <f>+'[4]Resumen - Carbono neutralidad'!P63</f>
        <v>501.69708385086557</v>
      </c>
      <c r="L63" s="55">
        <f>+'[4]Resumen - Carbono neutralidad'!Q63</f>
        <v>561.1306407590065</v>
      </c>
      <c r="M63" s="55">
        <f>+'[4]Resumen - Carbono neutralidad'!R63</f>
        <v>621.0912778743043</v>
      </c>
      <c r="N63" s="55">
        <f>+'[4]Resumen - Carbono neutralidad'!S63</f>
        <v>667.38653964929995</v>
      </c>
      <c r="O63" s="55">
        <f>+'[4]Resumen - Carbono neutralidad'!T63</f>
        <v>715.68583362300205</v>
      </c>
      <c r="P63" s="55">
        <f>+'[4]Resumen - Carbono neutralidad'!U63</f>
        <v>755.24300794271414</v>
      </c>
      <c r="Q63" s="55">
        <f>+'[4]Resumen - Carbono neutralidad'!V63</f>
        <v>792.6969619175743</v>
      </c>
      <c r="R63" s="55">
        <f>+'[4]Resumen - Carbono neutralidad'!W63</f>
        <v>829.55937472172957</v>
      </c>
      <c r="S63" s="55">
        <f>+'[4]Resumen - Carbono neutralidad'!X63</f>
        <v>872.00231857859137</v>
      </c>
      <c r="T63" s="55">
        <f>+'[4]Resumen - Carbono neutralidad'!Y63</f>
        <v>913.58576423079035</v>
      </c>
      <c r="U63" s="55">
        <f>+'[4]Resumen - Carbono neutralidad'!Z63</f>
        <v>953.20656896433059</v>
      </c>
      <c r="V63" s="55">
        <f>+'[4]Resumen - Carbono neutralidad'!AA63</f>
        <v>991.40010685712946</v>
      </c>
      <c r="W63" s="55">
        <f>+'[4]Resumen - Carbono neutralidad'!AB63</f>
        <v>1027.8641510212074</v>
      </c>
      <c r="X63" s="55">
        <f>+'[4]Resumen - Carbono neutralidad'!AC63</f>
        <v>1062.2810652097987</v>
      </c>
      <c r="Y63" s="55">
        <f>+'[4]Resumen - Carbono neutralidad'!AD63</f>
        <v>1094.7691640187788</v>
      </c>
      <c r="Z63" s="55">
        <f>+'[4]Resumen - Carbono neutralidad'!AE63</f>
        <v>1126.8887442525299</v>
      </c>
      <c r="AA63" s="55">
        <f>+'[4]Resumen - Carbono neutralidad'!AF63</f>
        <v>1155.5525004534686</v>
      </c>
      <c r="AB63" s="55">
        <f>+'[4]Resumen - Carbono neutralidad'!AG63</f>
        <v>1183.22023154825</v>
      </c>
      <c r="AC63" s="55">
        <f>+'[4]Resumen - Carbono neutralidad'!AH63</f>
        <v>1226.183964083966</v>
      </c>
      <c r="AD63" s="55">
        <f>+'[4]Resumen - Carbono neutralidad'!AI63</f>
        <v>1272.7982059936915</v>
      </c>
      <c r="AE63" s="55">
        <f>+'[4]Resumen - Carbono neutralidad'!AJ63</f>
        <v>1328.4110845819391</v>
      </c>
      <c r="AF63" s="55">
        <f>+'[4]Resumen - Carbono neutralidad'!AK63</f>
        <v>1376.0700280571514</v>
      </c>
      <c r="AG63" s="55">
        <f>+'[4]Resumen - Carbono neutralidad'!AL63</f>
        <v>1416.863381760988</v>
      </c>
      <c r="AH63" s="55">
        <f>+'[4]Resumen - Carbono neutralidad'!AM63</f>
        <v>1452.0544495528902</v>
      </c>
      <c r="AI63" s="55">
        <f>+'[4]Resumen - Carbono neutralidad'!AN63</f>
        <v>1482.8238454849186</v>
      </c>
      <c r="AJ63" s="55">
        <f>+'[4]Resumen - Carbono neutralidad'!AO63</f>
        <v>1510.1749974195216</v>
      </c>
      <c r="AK63" s="55">
        <f>+'[4]Resumen - Carbono neutralidad'!AP63</f>
        <v>1534.9329788806651</v>
      </c>
      <c r="AL63" s="55">
        <f>+'[4]Resumen - Carbono neutralidad'!AQ63</f>
        <v>1557.7376959458873</v>
      </c>
    </row>
    <row r="64" spans="1:38" x14ac:dyDescent="0.25">
      <c r="A64" t="s">
        <v>80</v>
      </c>
      <c r="B64" t="str">
        <f>+VLOOKUP(A64,'[4]Diccionario regiones'!$A$2:$C$29,3,FALSE)</f>
        <v>Región del Biobío</v>
      </c>
      <c r="C64" s="55">
        <f>+'[4]Resumen - Carbono neutralidad'!H64</f>
        <v>13.355404486775981</v>
      </c>
      <c r="D64" s="55">
        <f>+'[4]Resumen - Carbono neutralidad'!I64</f>
        <v>19.788416116579985</v>
      </c>
      <c r="E64" s="55">
        <f>+'[4]Resumen - Carbono neutralidad'!J64</f>
        <v>26.941098151413005</v>
      </c>
      <c r="F64" s="55">
        <f>+'[4]Resumen - Carbono neutralidad'!K64</f>
        <v>34.766846895158004</v>
      </c>
      <c r="G64" s="55">
        <f>+'[4]Resumen - Carbono neutralidad'!L64</f>
        <v>42.927514420000016</v>
      </c>
      <c r="H64" s="55">
        <f>+'[4]Resumen - Carbono neutralidad'!M64</f>
        <v>51.520997483722994</v>
      </c>
      <c r="I64" s="55">
        <f>+'[4]Resumen - Carbono neutralidad'!N64</f>
        <v>60.578399978621086</v>
      </c>
      <c r="J64" s="55">
        <f>+'[4]Resumen - Carbono neutralidad'!O64</f>
        <v>69.865823616853959</v>
      </c>
      <c r="K64" s="55">
        <f>+'[4]Resumen - Carbono neutralidad'!P64</f>
        <v>79.466348973602024</v>
      </c>
      <c r="L64" s="55">
        <f>+'[4]Resumen - Carbono neutralidad'!Q64</f>
        <v>88.880331887009888</v>
      </c>
      <c r="M64" s="55">
        <f>+'[4]Resumen - Carbono neutralidad'!R64</f>
        <v>98.377801708442973</v>
      </c>
      <c r="N64" s="55">
        <f>+'[4]Resumen - Carbono neutralidad'!S64</f>
        <v>105.71074333243894</v>
      </c>
      <c r="O64" s="55">
        <f>+'[4]Resumen - Carbono neutralidad'!T64</f>
        <v>113.36111379580001</v>
      </c>
      <c r="P64" s="55">
        <f>+'[4]Resumen - Carbono neutralidad'!U64</f>
        <v>119.6267755202761</v>
      </c>
      <c r="Q64" s="55">
        <f>+'[4]Resumen - Carbono neutralidad'!V64</f>
        <v>125.55929749253094</v>
      </c>
      <c r="R64" s="55">
        <f>+'[4]Resumen - Carbono neutralidad'!W64</f>
        <v>131.39812228010589</v>
      </c>
      <c r="S64" s="55">
        <f>+'[4]Resumen - Carbono neutralidad'!X64</f>
        <v>138.12087569387808</v>
      </c>
      <c r="T64" s="55">
        <f>+'[4]Resumen - Carbono neutralidad'!Y64</f>
        <v>144.70748883602516</v>
      </c>
      <c r="U64" s="55">
        <f>+'[4]Resumen - Carbono neutralidad'!Z64</f>
        <v>150.98322930763717</v>
      </c>
      <c r="V64" s="55">
        <f>+'[4]Resumen - Carbono neutralidad'!AA64</f>
        <v>157.03289774553275</v>
      </c>
      <c r="W64" s="55">
        <f>+'[4]Resumen - Carbono neutralidad'!AB64</f>
        <v>162.80862289093798</v>
      </c>
      <c r="X64" s="55">
        <f>+'[4]Resumen - Carbono neutralidad'!AC64</f>
        <v>168.26009270658895</v>
      </c>
      <c r="Y64" s="55">
        <f>+'[4]Resumen - Carbono neutralidad'!AD64</f>
        <v>173.40604765959503</v>
      </c>
      <c r="Z64" s="55">
        <f>+'[4]Resumen - Carbono neutralidad'!AE64</f>
        <v>178.49363109058112</v>
      </c>
      <c r="AA64" s="55">
        <f>+'[4]Resumen - Carbono neutralidad'!AF64</f>
        <v>183.03382902743587</v>
      </c>
      <c r="AB64" s="55">
        <f>+'[4]Resumen - Carbono neutralidad'!AG64</f>
        <v>187.41626144264109</v>
      </c>
      <c r="AC64" s="55">
        <f>+'[4]Resumen - Carbono neutralidad'!AH64</f>
        <v>194.22150522935596</v>
      </c>
      <c r="AD64" s="55">
        <f>+'[4]Resumen - Carbono neutralidad'!AI64</f>
        <v>201.60497173079688</v>
      </c>
      <c r="AE64" s="55">
        <f>+'[4]Resumen - Carbono neutralidad'!AJ64</f>
        <v>210.41377800906699</v>
      </c>
      <c r="AF64" s="55">
        <f>+'[4]Resumen - Carbono neutralidad'!AK64</f>
        <v>217.96272011111773</v>
      </c>
      <c r="AG64" s="55">
        <f>+'[4]Resumen - Carbono neutralidad'!AL64</f>
        <v>224.42418656330827</v>
      </c>
      <c r="AH64" s="55">
        <f>+'[4]Resumen - Carbono neutralidad'!AM64</f>
        <v>229.99827849550596</v>
      </c>
      <c r="AI64" s="55">
        <f>+'[4]Resumen - Carbono neutralidad'!AN64</f>
        <v>234.87199938193964</v>
      </c>
      <c r="AJ64" s="55">
        <f>+'[4]Resumen - Carbono neutralidad'!AO64</f>
        <v>239.20428725745091</v>
      </c>
      <c r="AK64" s="55">
        <f>+'[4]Resumen - Carbono neutralidad'!AP64</f>
        <v>243.12582967431231</v>
      </c>
      <c r="AL64" s="55">
        <f>+'[4]Resumen - Carbono neutralidad'!AQ64</f>
        <v>246.73798461727182</v>
      </c>
    </row>
    <row r="65" spans="1:38" x14ac:dyDescent="0.25">
      <c r="A65" t="s">
        <v>81</v>
      </c>
      <c r="C65" s="55">
        <f t="shared" ref="C65:AL65" si="1">SUM(C37:C64)</f>
        <v>949.07448719625427</v>
      </c>
      <c r="D65" s="55">
        <f t="shared" si="1"/>
        <v>1437.3972406957714</v>
      </c>
      <c r="E65" s="55">
        <f t="shared" si="1"/>
        <v>1975.231664969047</v>
      </c>
      <c r="F65" s="55">
        <f t="shared" si="1"/>
        <v>2575.3162787592169</v>
      </c>
      <c r="G65" s="55">
        <f t="shared" si="1"/>
        <v>3208.3188324410298</v>
      </c>
      <c r="H65" s="55">
        <f t="shared" si="1"/>
        <v>3880.7162226559262</v>
      </c>
      <c r="I65" s="55">
        <f t="shared" si="1"/>
        <v>4599.3261917836617</v>
      </c>
      <c r="J65" s="55">
        <f t="shared" si="1"/>
        <v>5344.6809198829096</v>
      </c>
      <c r="K65" s="55">
        <f t="shared" si="1"/>
        <v>6138.6396320411086</v>
      </c>
      <c r="L65" s="55">
        <f t="shared" si="1"/>
        <v>6920.9595142613935</v>
      </c>
      <c r="M65" s="55">
        <f t="shared" si="1"/>
        <v>7729.7216304258627</v>
      </c>
      <c r="N65" s="55">
        <f t="shared" si="1"/>
        <v>8368.1551643945695</v>
      </c>
      <c r="O65" s="55">
        <f t="shared" si="1"/>
        <v>9059.4530757345783</v>
      </c>
      <c r="P65" s="55">
        <f t="shared" si="1"/>
        <v>9731.7716246609107</v>
      </c>
      <c r="Q65" s="55">
        <f t="shared" si="1"/>
        <v>10390.272951865813</v>
      </c>
      <c r="R65" s="55">
        <f t="shared" si="1"/>
        <v>11065.362890926413</v>
      </c>
      <c r="S65" s="55">
        <f t="shared" si="1"/>
        <v>11834.267433825353</v>
      </c>
      <c r="T65" s="55">
        <f t="shared" si="1"/>
        <v>12618.754435758015</v>
      </c>
      <c r="U65" s="55">
        <f t="shared" si="1"/>
        <v>13392.978775648857</v>
      </c>
      <c r="V65" s="55">
        <f t="shared" si="1"/>
        <v>14445.695947626586</v>
      </c>
      <c r="W65" s="55">
        <f t="shared" si="1"/>
        <v>15225.193999089208</v>
      </c>
      <c r="X65" s="55">
        <f t="shared" si="1"/>
        <v>15982.275996445029</v>
      </c>
      <c r="Y65" s="55">
        <f t="shared" si="1"/>
        <v>16722.866519601761</v>
      </c>
      <c r="Z65" s="55">
        <f t="shared" si="1"/>
        <v>17489.229824051552</v>
      </c>
      <c r="AA65" s="55">
        <f t="shared" si="1"/>
        <v>18093.915129291039</v>
      </c>
      <c r="AB65" s="55">
        <f t="shared" si="1"/>
        <v>18701.163712948684</v>
      </c>
      <c r="AC65" s="55">
        <f t="shared" si="1"/>
        <v>19565.07810529794</v>
      </c>
      <c r="AD65" s="55">
        <f t="shared" si="1"/>
        <v>20529.805314432353</v>
      </c>
      <c r="AE65" s="55">
        <f t="shared" si="1"/>
        <v>21639.674976407732</v>
      </c>
      <c r="AF65" s="55">
        <f t="shared" si="1"/>
        <v>22628.178421627235</v>
      </c>
      <c r="AG65" s="55">
        <f t="shared" si="1"/>
        <v>23523.211754048065</v>
      </c>
      <c r="AH65" s="55">
        <f t="shared" si="1"/>
        <v>24330.492994402026</v>
      </c>
      <c r="AI65" s="55">
        <f t="shared" si="1"/>
        <v>25080.079564368603</v>
      </c>
      <c r="AJ65" s="55">
        <f t="shared" si="1"/>
        <v>25775.126169109553</v>
      </c>
      <c r="AK65" s="55">
        <f t="shared" si="1"/>
        <v>26442.710667630523</v>
      </c>
      <c r="AL65" s="55">
        <f t="shared" si="1"/>
        <v>27080.887785974061</v>
      </c>
    </row>
    <row r="67" spans="1:38" x14ac:dyDescent="0.25">
      <c r="A67" t="s">
        <v>50</v>
      </c>
    </row>
    <row r="68" spans="1:38" x14ac:dyDescent="0.25">
      <c r="A68" t="s">
        <v>51</v>
      </c>
    </row>
    <row r="69" spans="1:38" x14ac:dyDescent="0.25">
      <c r="A69" t="s">
        <v>52</v>
      </c>
      <c r="C69">
        <v>2025</v>
      </c>
      <c r="D69">
        <v>2026</v>
      </c>
      <c r="E69">
        <v>2027</v>
      </c>
      <c r="F69">
        <v>2028</v>
      </c>
      <c r="G69">
        <v>2029</v>
      </c>
      <c r="H69">
        <v>2030</v>
      </c>
      <c r="I69">
        <v>2031</v>
      </c>
      <c r="J69">
        <v>2032</v>
      </c>
      <c r="K69">
        <v>2033</v>
      </c>
      <c r="L69">
        <v>2034</v>
      </c>
      <c r="M69">
        <v>2035</v>
      </c>
      <c r="N69">
        <v>2036</v>
      </c>
      <c r="O69">
        <v>2037</v>
      </c>
      <c r="P69">
        <v>2038</v>
      </c>
      <c r="Q69">
        <v>2039</v>
      </c>
      <c r="R69">
        <v>2040</v>
      </c>
      <c r="S69">
        <v>2041</v>
      </c>
      <c r="T69">
        <v>2042</v>
      </c>
      <c r="U69">
        <v>2043</v>
      </c>
      <c r="V69">
        <v>2044</v>
      </c>
      <c r="W69">
        <v>2045</v>
      </c>
      <c r="X69">
        <v>2046</v>
      </c>
      <c r="Y69">
        <v>2047</v>
      </c>
      <c r="Z69">
        <v>2048</v>
      </c>
      <c r="AA69">
        <v>2049</v>
      </c>
      <c r="AB69">
        <v>2050</v>
      </c>
      <c r="AC69">
        <v>2051</v>
      </c>
      <c r="AD69">
        <v>2052</v>
      </c>
      <c r="AE69">
        <v>2053</v>
      </c>
      <c r="AF69">
        <v>2054</v>
      </c>
      <c r="AG69">
        <v>2055</v>
      </c>
      <c r="AH69">
        <v>2056</v>
      </c>
      <c r="AI69">
        <v>2057</v>
      </c>
      <c r="AJ69">
        <v>2058</v>
      </c>
      <c r="AK69">
        <v>2059</v>
      </c>
      <c r="AL69">
        <v>2060</v>
      </c>
    </row>
    <row r="70" spans="1:38" x14ac:dyDescent="0.25">
      <c r="A70" t="s">
        <v>53</v>
      </c>
      <c r="B70" t="str">
        <f>+VLOOKUP(A70,'[4]Diccionario regiones'!$A$2:$C$29,3,FALSE)</f>
        <v>Región del Biobío</v>
      </c>
      <c r="C70" s="55">
        <f>+'[4]Resumen - Carbono neutralidad'!H70</f>
        <v>4.0035628007000022E-2</v>
      </c>
      <c r="D70" s="55">
        <f>+'[4]Resumen - Carbono neutralidad'!I70</f>
        <v>0.16827376955800008</v>
      </c>
      <c r="E70" s="55">
        <f>+'[4]Resumen - Carbono neutralidad'!J70</f>
        <v>0.49279734759699967</v>
      </c>
      <c r="F70" s="55">
        <f>+'[4]Resumen - Carbono neutralidad'!K70</f>
        <v>0.89922582810699969</v>
      </c>
      <c r="G70" s="55">
        <f>+'[4]Resumen - Carbono neutralidad'!L70</f>
        <v>1.3716324700319993</v>
      </c>
      <c r="H70" s="55">
        <f>+'[4]Resumen - Carbono neutralidad'!M70</f>
        <v>1.7903244363580015</v>
      </c>
      <c r="I70" s="55">
        <f>+'[4]Resumen - Carbono neutralidad'!N70</f>
        <v>2.2119500705899982</v>
      </c>
      <c r="J70" s="55">
        <f>+'[4]Resumen - Carbono neutralidad'!O70</f>
        <v>2.6222043691170001</v>
      </c>
      <c r="K70" s="55">
        <f>+'[4]Resumen - Carbono neutralidad'!P70</f>
        <v>3.0348279964390046</v>
      </c>
      <c r="L70" s="55">
        <f>+'[4]Resumen - Carbono neutralidad'!Q70</f>
        <v>3.4378070367570008</v>
      </c>
      <c r="M70" s="55">
        <f>+'[4]Resumen - Carbono neutralidad'!R70</f>
        <v>3.8428533541260061</v>
      </c>
      <c r="N70" s="55">
        <f>+'[4]Resumen - Carbono neutralidad'!S70</f>
        <v>4.2358317139399979</v>
      </c>
      <c r="O70" s="55">
        <f>+'[4]Resumen - Carbono neutralidad'!T70</f>
        <v>4.6364612281089936</v>
      </c>
      <c r="P70" s="55">
        <f>+'[4]Resumen - Carbono neutralidad'!U70</f>
        <v>4.9121771709230027</v>
      </c>
      <c r="Q70" s="55">
        <f>+'[4]Resumen - Carbono neutralidad'!V70</f>
        <v>4.9308791713149986</v>
      </c>
      <c r="R70" s="55">
        <f>+'[4]Resumen - Carbono neutralidad'!W70</f>
        <v>4.9514072374729992</v>
      </c>
      <c r="S70" s="55">
        <f>+'[4]Resumen - Carbono neutralidad'!X70</f>
        <v>4.9704244786339968</v>
      </c>
      <c r="T70" s="55">
        <f>+'[4]Resumen - Carbono neutralidad'!Y70</f>
        <v>4.9891755152660027</v>
      </c>
      <c r="U70" s="55">
        <f>+'[4]Resumen - Carbono neutralidad'!Z70</f>
        <v>5.0010679652060013</v>
      </c>
      <c r="V70" s="55">
        <f>+'[4]Resumen - Carbono neutralidad'!AA70</f>
        <v>5.0094737153969966</v>
      </c>
      <c r="W70" s="55">
        <f>+'[4]Resumen - Carbono neutralidad'!AB70</f>
        <v>5.0132709928959969</v>
      </c>
      <c r="X70" s="55">
        <f>+'[4]Resumen - Carbono neutralidad'!AC70</f>
        <v>5.0107750889020002</v>
      </c>
      <c r="Y70" s="55">
        <f>+'[4]Resumen - Carbono neutralidad'!AD70</f>
        <v>5.0031190974500053</v>
      </c>
      <c r="Z70" s="55">
        <f>+'[4]Resumen - Carbono neutralidad'!AE70</f>
        <v>4.9979643129770048</v>
      </c>
      <c r="AA70" s="55">
        <f>+'[4]Resumen - Carbono neutralidad'!AF70</f>
        <v>4.9802125616220003</v>
      </c>
      <c r="AB70" s="55">
        <f>+'[4]Resumen - Carbono neutralidad'!AG70</f>
        <v>4.961697639388003</v>
      </c>
      <c r="AC70" s="55">
        <f>+'[4]Resumen - Carbono neutralidad'!AH70</f>
        <v>4.9465043302629983</v>
      </c>
      <c r="AD70" s="55">
        <f>+'[4]Resumen - Carbono neutralidad'!AI70</f>
        <v>4.9311973803050053</v>
      </c>
      <c r="AE70" s="55">
        <f>+'[4]Resumen - Carbono neutralidad'!AJ70</f>
        <v>4.9157763787080011</v>
      </c>
      <c r="AF70" s="55">
        <f>+'[4]Resumen - Carbono neutralidad'!AK70</f>
        <v>4.9002409136160034</v>
      </c>
      <c r="AG70" s="55">
        <f>+'[4]Resumen - Carbono neutralidad'!AL70</f>
        <v>4.8845905785920021</v>
      </c>
      <c r="AH70" s="55">
        <f>+'[4]Resumen - Carbono neutralidad'!AM70</f>
        <v>4.8688249653899991</v>
      </c>
      <c r="AI70" s="55">
        <f>+'[4]Resumen - Carbono neutralidad'!AN70</f>
        <v>4.8529436704520021</v>
      </c>
      <c r="AJ70" s="55">
        <f>+'[4]Resumen - Carbono neutralidad'!AO70</f>
        <v>4.8369462916829971</v>
      </c>
      <c r="AK70" s="55">
        <f>+'[4]Resumen - Carbono neutralidad'!AP70</f>
        <v>4.8208324276270016</v>
      </c>
      <c r="AL70" s="55">
        <f>+'[4]Resumen - Carbono neutralidad'!AQ70</f>
        <v>4.8046016817489985</v>
      </c>
    </row>
    <row r="71" spans="1:38" x14ac:dyDescent="0.25">
      <c r="A71" t="s">
        <v>54</v>
      </c>
      <c r="B71" t="str">
        <f>+VLOOKUP(A71,'[4]Diccionario regiones'!$A$2:$C$29,3,FALSE)</f>
        <v>Región de Atacama</v>
      </c>
      <c r="C71" s="55">
        <f>+'[4]Resumen - Carbono neutralidad'!H71</f>
        <v>0.21563972970200015</v>
      </c>
      <c r="D71" s="55">
        <f>+'[4]Resumen - Carbono neutralidad'!I71</f>
        <v>0.93284041569500031</v>
      </c>
      <c r="E71" s="55">
        <f>+'[4]Resumen - Carbono neutralidad'!J71</f>
        <v>2.8026592078340005</v>
      </c>
      <c r="F71" s="55">
        <f>+'[4]Resumen - Carbono neutralidad'!K71</f>
        <v>5.2409937360910064</v>
      </c>
      <c r="G71" s="55">
        <f>+'[4]Resumen - Carbono neutralidad'!L71</f>
        <v>8.1925963104789954</v>
      </c>
      <c r="H71" s="55">
        <f>+'[4]Resumen - Carbono neutralidad'!M71</f>
        <v>10.961169298225006</v>
      </c>
      <c r="I71" s="55">
        <f>+'[4]Resumen - Carbono neutralidad'!N71</f>
        <v>13.871927159905997</v>
      </c>
      <c r="J71" s="55">
        <f>+'[4]Resumen - Carbono neutralidad'!O71</f>
        <v>16.840078221032009</v>
      </c>
      <c r="K71" s="55">
        <f>+'[4]Resumen - Carbono neutralidad'!P71</f>
        <v>19.910548200915002</v>
      </c>
      <c r="L71" s="55">
        <f>+'[4]Resumen - Carbono neutralidad'!Q71</f>
        <v>23.05577795844199</v>
      </c>
      <c r="M71" s="55">
        <f>+'[4]Resumen - Carbono neutralidad'!R71</f>
        <v>26.310181696811988</v>
      </c>
      <c r="N71" s="55">
        <f>+'[4]Resumen - Carbono neutralidad'!S71</f>
        <v>29.633284474295984</v>
      </c>
      <c r="O71" s="55">
        <f>+'[4]Resumen - Carbono neutralidad'!T71</f>
        <v>33.07271692479901</v>
      </c>
      <c r="P71" s="55">
        <f>+'[4]Resumen - Carbono neutralidad'!U71</f>
        <v>35.722782407845038</v>
      </c>
      <c r="Q71" s="55">
        <f>+'[4]Resumen - Carbono neutralidad'!V71</f>
        <v>36.551387268777034</v>
      </c>
      <c r="R71" s="55">
        <f>+'[4]Resumen - Carbono neutralidad'!W71</f>
        <v>37.373608242619007</v>
      </c>
      <c r="S71" s="55">
        <f>+'[4]Resumen - Carbono neutralidad'!X71</f>
        <v>38.173517109676986</v>
      </c>
      <c r="T71" s="55">
        <f>+'[4]Resumen - Carbono neutralidad'!Y71</f>
        <v>38.954473254215955</v>
      </c>
      <c r="U71" s="55">
        <f>+'[4]Resumen - Carbono neutralidad'!Z71</f>
        <v>39.684974133323045</v>
      </c>
      <c r="V71" s="55">
        <f>+'[4]Resumen - Carbono neutralidad'!AA71</f>
        <v>40.377216929237974</v>
      </c>
      <c r="W71" s="55">
        <f>+'[4]Resumen - Carbono neutralidad'!AB71</f>
        <v>41.023592162412967</v>
      </c>
      <c r="X71" s="55">
        <f>+'[4]Resumen - Carbono neutralidad'!AC71</f>
        <v>41.613619827234992</v>
      </c>
      <c r="Y71" s="55">
        <f>+'[4]Resumen - Carbono neutralidad'!AD71</f>
        <v>42.14992750351</v>
      </c>
      <c r="Z71" s="55">
        <f>+'[4]Resumen - Carbono neutralidad'!AE71</f>
        <v>42.667182821783072</v>
      </c>
      <c r="AA71" s="55">
        <f>+'[4]Resumen - Carbono neutralidad'!AF71</f>
        <v>43.09051929099504</v>
      </c>
      <c r="AB71" s="55">
        <f>+'[4]Resumen - Carbono neutralidad'!AG71</f>
        <v>43.475150627379037</v>
      </c>
      <c r="AC71" s="55">
        <f>+'[4]Resumen - Carbono neutralidad'!AH71</f>
        <v>43.840429175047994</v>
      </c>
      <c r="AD71" s="55">
        <f>+'[4]Resumen - Carbono neutralidad'!AI71</f>
        <v>44.208780570965956</v>
      </c>
      <c r="AE71" s="55">
        <f>+'[4]Resumen - Carbono neutralidad'!AJ71</f>
        <v>44.580230663755032</v>
      </c>
      <c r="AF71" s="55">
        <f>+'[4]Resumen - Carbono neutralidad'!AK71</f>
        <v>44.954805523029997</v>
      </c>
      <c r="AG71" s="55">
        <f>+'[4]Resumen - Carbono neutralidad'!AL71</f>
        <v>45.332531434910067</v>
      </c>
      <c r="AH71" s="55">
        <f>+'[4]Resumen - Carbono neutralidad'!AM71</f>
        <v>45.713434901477001</v>
      </c>
      <c r="AI71" s="55">
        <f>+'[4]Resumen - Carbono neutralidad'!AN71</f>
        <v>46.097542660614977</v>
      </c>
      <c r="AJ71" s="55">
        <f>+'[4]Resumen - Carbono neutralidad'!AO71</f>
        <v>46.484881664080028</v>
      </c>
      <c r="AK71" s="55">
        <f>+'[4]Resumen - Carbono neutralidad'!AP71</f>
        <v>46.875479096060999</v>
      </c>
      <c r="AL71" s="55">
        <f>+'[4]Resumen - Carbono neutralidad'!AQ71</f>
        <v>47.269362367133994</v>
      </c>
    </row>
    <row r="72" spans="1:38" x14ac:dyDescent="0.25">
      <c r="A72" t="s">
        <v>55</v>
      </c>
      <c r="B72" t="str">
        <f>+VLOOKUP(A72,'[4]Diccionario regiones'!$A$2:$C$29,3,FALSE)</f>
        <v>Región de Los Ríos</v>
      </c>
      <c r="C72" s="55">
        <f>+'[4]Resumen - Carbono neutralidad'!H72</f>
        <v>7.5292162805000049E-2</v>
      </c>
      <c r="D72" s="55">
        <f>+'[4]Resumen - Carbono neutralidad'!I72</f>
        <v>0.32031572336899988</v>
      </c>
      <c r="E72" s="55">
        <f>+'[4]Resumen - Carbono neutralidad'!J72</f>
        <v>0.95125583772499922</v>
      </c>
      <c r="F72" s="55">
        <f>+'[4]Resumen - Carbono neutralidad'!K72</f>
        <v>1.7644681320620004</v>
      </c>
      <c r="G72" s="55">
        <f>+'[4]Resumen - Carbono neutralidad'!L72</f>
        <v>2.7286426457960005</v>
      </c>
      <c r="H72" s="55">
        <f>+'[4]Resumen - Carbono neutralidad'!M72</f>
        <v>3.5975878086280049</v>
      </c>
      <c r="I72" s="55">
        <f>+'[4]Resumen - Carbono neutralidad'!N72</f>
        <v>4.4917554463900009</v>
      </c>
      <c r="J72" s="55">
        <f>+'[4]Resumen - Carbono neutralidad'!O72</f>
        <v>5.373360201869998</v>
      </c>
      <c r="K72" s="55">
        <f>+'[4]Resumen - Carbono neutralidad'!P72</f>
        <v>6.3254513700809989</v>
      </c>
      <c r="L72" s="55">
        <f>+'[4]Resumen - Carbono neutralidad'!Q72</f>
        <v>7.248440585433003</v>
      </c>
      <c r="M72" s="55">
        <f>+'[4]Resumen - Carbono neutralidad'!R72</f>
        <v>8.222566893889999</v>
      </c>
      <c r="N72" s="55">
        <f>+'[4]Resumen - Carbono neutralidad'!S72</f>
        <v>9.1363914566419844</v>
      </c>
      <c r="O72" s="55">
        <f>+'[4]Resumen - Carbono neutralidad'!T72</f>
        <v>10.149241795970006</v>
      </c>
      <c r="P72" s="55">
        <f>+'[4]Resumen - Carbono neutralidad'!U72</f>
        <v>10.889692148108992</v>
      </c>
      <c r="Q72" s="55">
        <f>+'[4]Resumen - Carbono neutralidad'!V72</f>
        <v>11.049851816312005</v>
      </c>
      <c r="R72" s="55">
        <f>+'[4]Resumen - Carbono neutralidad'!W72</f>
        <v>11.237758750060008</v>
      </c>
      <c r="S72" s="55">
        <f>+'[4]Resumen - Carbono neutralidad'!X72</f>
        <v>11.432317066197999</v>
      </c>
      <c r="T72" s="55">
        <f>+'[4]Resumen - Carbono neutralidad'!Y72</f>
        <v>11.642334931271007</v>
      </c>
      <c r="U72" s="55">
        <f>+'[4]Resumen - Carbono neutralidad'!Z72</f>
        <v>11.823277964449998</v>
      </c>
      <c r="V72" s="55">
        <f>+'[4]Resumen - Carbono neutralidad'!AA72</f>
        <v>11.997477971659988</v>
      </c>
      <c r="W72" s="55">
        <f>+'[4]Resumen - Carbono neutralidad'!AB72</f>
        <v>12.156804910386997</v>
      </c>
      <c r="X72" s="55">
        <f>+'[4]Resumen - Carbono neutralidad'!AC72</f>
        <v>12.288700945521999</v>
      </c>
      <c r="Y72" s="55">
        <f>+'[4]Resumen - Carbono neutralidad'!AD72</f>
        <v>12.400340036126995</v>
      </c>
      <c r="Z72" s="55">
        <f>+'[4]Resumen - Carbono neutralidad'!AE72</f>
        <v>12.546754889126989</v>
      </c>
      <c r="AA72" s="55">
        <f>+'[4]Resumen - Carbono neutralidad'!AF72</f>
        <v>12.617851926834014</v>
      </c>
      <c r="AB72" s="55">
        <f>+'[4]Resumen - Carbono neutralidad'!AG72</f>
        <v>12.699104741058004</v>
      </c>
      <c r="AC72" s="55">
        <f>+'[4]Resumen - Carbono neutralidad'!AH72</f>
        <v>12.821378327493983</v>
      </c>
      <c r="AD72" s="55">
        <f>+'[4]Resumen - Carbono neutralidad'!AI72</f>
        <v>12.944813705974012</v>
      </c>
      <c r="AE72" s="55">
        <f>+'[4]Resumen - Carbono neutralidad'!AJ72</f>
        <v>13.069422166067993</v>
      </c>
      <c r="AF72" s="55">
        <f>+'[4]Resumen - Carbono neutralidad'!AK72</f>
        <v>13.195215111791009</v>
      </c>
      <c r="AG72" s="55">
        <f>+'[4]Resumen - Carbono neutralidad'!AL72</f>
        <v>13.322204061851007</v>
      </c>
      <c r="AH72" s="55">
        <f>+'[4]Resumen - Carbono neutralidad'!AM72</f>
        <v>13.450400653365021</v>
      </c>
      <c r="AI72" s="55">
        <f>+'[4]Resumen - Carbono neutralidad'!AN72</f>
        <v>13.579816640731991</v>
      </c>
      <c r="AJ72" s="55">
        <f>+'[4]Resumen - Carbono neutralidad'!AO72</f>
        <v>13.710463897154016</v>
      </c>
      <c r="AK72" s="55">
        <f>+'[4]Resumen - Carbono neutralidad'!AP72</f>
        <v>13.842354417837003</v>
      </c>
      <c r="AL72" s="55">
        <f>+'[4]Resumen - Carbono neutralidad'!AQ72</f>
        <v>13.975500318298002</v>
      </c>
    </row>
    <row r="73" spans="1:38" x14ac:dyDescent="0.25">
      <c r="A73" t="s">
        <v>56</v>
      </c>
      <c r="B73" t="str">
        <f>+VLOOKUP(A73,'[4]Diccionario regiones'!$A$2:$C$29,3,FALSE)</f>
        <v>Región Metropolitana</v>
      </c>
      <c r="C73" s="55">
        <f>+'[4]Resumen - Carbono neutralidad'!H73</f>
        <v>0.95605102255900043</v>
      </c>
      <c r="D73" s="55">
        <f>+'[4]Resumen - Carbono neutralidad'!I73</f>
        <v>4.1797212175960015</v>
      </c>
      <c r="E73" s="55">
        <f>+'[4]Resumen - Carbono neutralidad'!J73</f>
        <v>12.244767738742985</v>
      </c>
      <c r="F73" s="55">
        <f>+'[4]Resumen - Carbono neutralidad'!K73</f>
        <v>22.355944194487012</v>
      </c>
      <c r="G73" s="55">
        <f>+'[4]Resumen - Carbono neutralidad'!L73</f>
        <v>34.131034650203063</v>
      </c>
      <c r="H73" s="55">
        <f>+'[4]Resumen - Carbono neutralidad'!M73</f>
        <v>44.605203731100985</v>
      </c>
      <c r="I73" s="55">
        <f>+'[4]Resumen - Carbono neutralidad'!N73</f>
        <v>55.192728169687001</v>
      </c>
      <c r="J73" s="55">
        <f>+'[4]Resumen - Carbono neutralidad'!O73</f>
        <v>65.54694477301102</v>
      </c>
      <c r="K73" s="55">
        <f>+'[4]Resumen - Carbono neutralidad'!P73</f>
        <v>76.005708172926987</v>
      </c>
      <c r="L73" s="55">
        <f>+'[4]Resumen - Carbono neutralidad'!Q73</f>
        <v>86.293959718808054</v>
      </c>
      <c r="M73" s="55">
        <f>+'[4]Resumen - Carbono neutralidad'!R73</f>
        <v>96.700429278355898</v>
      </c>
      <c r="N73" s="55">
        <f>+'[4]Resumen - Carbono neutralidad'!S73</f>
        <v>106.89331564938206</v>
      </c>
      <c r="O73" s="55">
        <f>+'[4]Resumen - Carbono neutralidad'!T73</f>
        <v>117.35431203060494</v>
      </c>
      <c r="P73" s="55">
        <f>+'[4]Resumen - Carbono neutralidad'!U73</f>
        <v>124.74219338436298</v>
      </c>
      <c r="Q73" s="55">
        <f>+'[4]Resumen - Carbono neutralidad'!V73</f>
        <v>125.66454037095701</v>
      </c>
      <c r="R73" s="55">
        <f>+'[4]Resumen - Carbono neutralidad'!W73</f>
        <v>126.66717229406096</v>
      </c>
      <c r="S73" s="55">
        <f>+'[4]Resumen - Carbono neutralidad'!X73</f>
        <v>127.66805553950599</v>
      </c>
      <c r="T73" s="55">
        <f>+'[4]Resumen - Carbono neutralidad'!Y73</f>
        <v>128.69885168478211</v>
      </c>
      <c r="U73" s="55">
        <f>+'[4]Resumen - Carbono neutralidad'!Z73</f>
        <v>129.59328407566301</v>
      </c>
      <c r="V73" s="55">
        <f>+'[4]Resumen - Carbono neutralidad'!AA73</f>
        <v>130.43517497013701</v>
      </c>
      <c r="W73" s="55">
        <f>+'[4]Resumen - Carbono neutralidad'!AB73</f>
        <v>131.19497354247301</v>
      </c>
      <c r="X73" s="55">
        <f>+'[4]Resumen - Carbono neutralidad'!AC73</f>
        <v>131.82779297062024</v>
      </c>
      <c r="Y73" s="55">
        <f>+'[4]Resumen - Carbono neutralidad'!AD73</f>
        <v>132.36068543860486</v>
      </c>
      <c r="Z73" s="55">
        <f>+'[4]Resumen - Carbono neutralidad'!AE73</f>
        <v>132.9918669892711</v>
      </c>
      <c r="AA73" s="55">
        <f>+'[4]Resumen - Carbono neutralidad'!AF73</f>
        <v>133.32596837137294</v>
      </c>
      <c r="AB73" s="55">
        <f>+'[4]Resumen - Carbono neutralidad'!AG73</f>
        <v>133.67022067763796</v>
      </c>
      <c r="AC73" s="55">
        <f>+'[4]Resumen - Carbono neutralidad'!AH73</f>
        <v>134.13347695223709</v>
      </c>
      <c r="AD73" s="55">
        <f>+'[4]Resumen - Carbono neutralidad'!AI73</f>
        <v>134.59779187704299</v>
      </c>
      <c r="AE73" s="55">
        <f>+'[4]Resumen - Carbono neutralidad'!AJ73</f>
        <v>135.06316336116103</v>
      </c>
      <c r="AF73" s="55">
        <f>+'[4]Resumen - Carbono neutralidad'!AK73</f>
        <v>135.52958924193317</v>
      </c>
      <c r="AG73" s="55">
        <f>+'[4]Resumen - Carbono neutralidad'!AL73</f>
        <v>135.99706727580806</v>
      </c>
      <c r="AH73" s="55">
        <f>+'[4]Resumen - Carbono neutralidad'!AM73</f>
        <v>136.46559516935397</v>
      </c>
      <c r="AI73" s="55">
        <f>+'[4]Resumen - Carbono neutralidad'!AN73</f>
        <v>136.93517053151791</v>
      </c>
      <c r="AJ73" s="55">
        <f>+'[4]Resumen - Carbono neutralidad'!AO73</f>
        <v>137.40579091569998</v>
      </c>
      <c r="AK73" s="55">
        <f>+'[4]Resumen - Carbono neutralidad'!AP73</f>
        <v>137.87745378749693</v>
      </c>
      <c r="AL73" s="55">
        <f>+'[4]Resumen - Carbono neutralidad'!AQ73</f>
        <v>138.35015654488305</v>
      </c>
    </row>
    <row r="74" spans="1:38" x14ac:dyDescent="0.25">
      <c r="A74" t="s">
        <v>57</v>
      </c>
      <c r="B74" t="str">
        <f>+VLOOKUP(A74,'[4]Diccionario regiones'!$A$2:$C$29,3,FALSE)</f>
        <v>Región de Los Lagos</v>
      </c>
      <c r="C74" s="55">
        <f>+'[4]Resumen - Carbono neutralidad'!H74</f>
        <v>5.4501624952000026E-2</v>
      </c>
      <c r="D74" s="55">
        <f>+'[4]Resumen - Carbono neutralidad'!I74</f>
        <v>0.23186646415300019</v>
      </c>
      <c r="E74" s="55">
        <f>+'[4]Resumen - Carbono neutralidad'!J74</f>
        <v>0.68858414214799935</v>
      </c>
      <c r="F74" s="55">
        <f>+'[4]Resumen - Carbono neutralidad'!K74</f>
        <v>1.2772429104339991</v>
      </c>
      <c r="G74" s="55">
        <f>+'[4]Resumen - Carbono neutralidad'!L74</f>
        <v>1.9751784742280021</v>
      </c>
      <c r="H74" s="55">
        <f>+'[4]Resumen - Carbono neutralidad'!M74</f>
        <v>2.6041805109220006</v>
      </c>
      <c r="I74" s="55">
        <f>+'[4]Resumen - Carbono neutralidad'!N74</f>
        <v>3.2514403024059968</v>
      </c>
      <c r="J74" s="55">
        <f>+'[4]Resumen - Carbono neutralidad'!O74</f>
        <v>3.8896062197230044</v>
      </c>
      <c r="K74" s="55">
        <f>+'[4]Resumen - Carbono neutralidad'!P74</f>
        <v>4.5787950306509977</v>
      </c>
      <c r="L74" s="55">
        <f>+'[4]Resumen - Carbono neutralidad'!Q74</f>
        <v>5.2469178545600021</v>
      </c>
      <c r="M74" s="55">
        <f>+'[4]Resumen - Carbono neutralidad'!R74</f>
        <v>5.9520572098370002</v>
      </c>
      <c r="N74" s="55">
        <f>+'[4]Resumen - Carbono neutralidad'!S74</f>
        <v>6.6135460297830013</v>
      </c>
      <c r="O74" s="55">
        <f>+'[4]Resumen - Carbono neutralidad'!T74</f>
        <v>7.3467164911069904</v>
      </c>
      <c r="P74" s="55">
        <f>+'[4]Resumen - Carbono neutralidad'!U74</f>
        <v>7.8827051814189923</v>
      </c>
      <c r="Q74" s="55">
        <f>+'[4]Resumen - Carbono neutralidad'!V74</f>
        <v>7.9986397211200018</v>
      </c>
      <c r="R74" s="55">
        <f>+'[4]Resumen - Carbono neutralidad'!W74</f>
        <v>8.1346596328460041</v>
      </c>
      <c r="S74" s="55">
        <f>+'[4]Resumen - Carbono neutralidad'!X74</f>
        <v>8.2754942697979921</v>
      </c>
      <c r="T74" s="55">
        <f>+'[4]Resumen - Carbono neutralidad'!Y74</f>
        <v>8.4275195886199974</v>
      </c>
      <c r="U74" s="55">
        <f>+'[4]Resumen - Carbono neutralidad'!Z74</f>
        <v>8.5584985521340116</v>
      </c>
      <c r="V74" s="55">
        <f>+'[4]Resumen - Carbono neutralidad'!AA74</f>
        <v>8.6845964515339986</v>
      </c>
      <c r="W74" s="55">
        <f>+'[4]Resumen - Carbono neutralidad'!AB74</f>
        <v>8.7999282032270099</v>
      </c>
      <c r="X74" s="55">
        <f>+'[4]Resumen - Carbono neutralidad'!AC74</f>
        <v>8.8954035895569934</v>
      </c>
      <c r="Y74" s="55">
        <f>+'[4]Resumen - Carbono neutralidad'!AD74</f>
        <v>8.9762156105709998</v>
      </c>
      <c r="Z74" s="55">
        <f>+'[4]Resumen - Carbono neutralidad'!AE74</f>
        <v>9.082200711954</v>
      </c>
      <c r="AA74" s="55">
        <f>+'[4]Resumen - Carbono neutralidad'!AF74</f>
        <v>9.1336656174059936</v>
      </c>
      <c r="AB74" s="55">
        <f>+'[4]Resumen - Carbono neutralidad'!AG74</f>
        <v>9.1924819715559991</v>
      </c>
      <c r="AC74" s="55">
        <f>+'[4]Resumen - Carbono neutralidad'!AH74</f>
        <v>9.2809919692559948</v>
      </c>
      <c r="AD74" s="55">
        <f>+'[4]Resumen - Carbono neutralidad'!AI74</f>
        <v>9.370342952140005</v>
      </c>
      <c r="AE74" s="55">
        <f>+'[4]Resumen - Carbono neutralidad'!AJ74</f>
        <v>9.4605430923639986</v>
      </c>
      <c r="AF74" s="55">
        <f>+'[4]Resumen - Carbono neutralidad'!AK74</f>
        <v>9.5516006431990039</v>
      </c>
      <c r="AG74" s="55">
        <f>+'[4]Resumen - Carbono neutralidad'!AL74</f>
        <v>9.6435239455919941</v>
      </c>
      <c r="AH74" s="55">
        <f>+'[4]Resumen - Carbono neutralidad'!AM74</f>
        <v>9.7363214206930024</v>
      </c>
      <c r="AI74" s="55">
        <f>+'[4]Resumen - Carbono neutralidad'!AN74</f>
        <v>9.8300015778700072</v>
      </c>
      <c r="AJ74" s="55">
        <f>+'[4]Resumen - Carbono neutralidad'!AO74</f>
        <v>9.9245730128410106</v>
      </c>
      <c r="AK74" s="55">
        <f>+'[4]Resumen - Carbono neutralidad'!AP74</f>
        <v>10.020044406423994</v>
      </c>
      <c r="AL74" s="55">
        <f>+'[4]Resumen - Carbono neutralidad'!AQ74</f>
        <v>10.116424530351003</v>
      </c>
    </row>
    <row r="75" spans="1:38" x14ac:dyDescent="0.25">
      <c r="A75" t="s">
        <v>58</v>
      </c>
      <c r="B75" t="str">
        <f>+VLOOKUP(A75,'[4]Diccionario regiones'!$A$2:$C$29,3,FALSE)</f>
        <v>Región Metropolitana</v>
      </c>
      <c r="C75" s="55">
        <f>+'[4]Resumen - Carbono neutralidad'!H75</f>
        <v>2.8180477744749997</v>
      </c>
      <c r="D75" s="55">
        <f>+'[4]Resumen - Carbono neutralidad'!I75</f>
        <v>12.320155055225008</v>
      </c>
      <c r="E75" s="55">
        <f>+'[4]Resumen - Carbono neutralidad'!J75</f>
        <v>36.092747677532053</v>
      </c>
      <c r="F75" s="55">
        <f>+'[4]Resumen - Carbono neutralidad'!K75</f>
        <v>65.896480937501053</v>
      </c>
      <c r="G75" s="55">
        <f>+'[4]Resumen - Carbono neutralidad'!L75</f>
        <v>100.60473137645096</v>
      </c>
      <c r="H75" s="55">
        <f>+'[4]Resumen - Carbono neutralidad'!M75</f>
        <v>131.47842089950817</v>
      </c>
      <c r="I75" s="55">
        <f>+'[4]Resumen - Carbono neutralidad'!N75</f>
        <v>162.6862369819211</v>
      </c>
      <c r="J75" s="55">
        <f>+'[4]Resumen - Carbono neutralidad'!O75</f>
        <v>193.20635424795583</v>
      </c>
      <c r="K75" s="55">
        <f>+'[4]Resumen - Carbono neutralidad'!P75</f>
        <v>224.0346339519368</v>
      </c>
      <c r="L75" s="55">
        <f>+'[4]Resumen - Carbono neutralidad'!Q75</f>
        <v>254.36031243718111</v>
      </c>
      <c r="M75" s="55">
        <f>+'[4]Resumen - Carbono neutralidad'!R75</f>
        <v>285.03445066911308</v>
      </c>
      <c r="N75" s="55">
        <f>+'[4]Resumen - Carbono neutralidad'!S75</f>
        <v>315.07903047946598</v>
      </c>
      <c r="O75" s="55">
        <f>+'[4]Resumen - Carbono neutralidad'!T75</f>
        <v>345.91389211840311</v>
      </c>
      <c r="P75" s="55">
        <f>+'[4]Resumen - Carbono neutralidad'!U75</f>
        <v>367.69043144042627</v>
      </c>
      <c r="Q75" s="55">
        <f>+'[4]Resumen - Carbono neutralidad'!V75</f>
        <v>370.40914397949234</v>
      </c>
      <c r="R75" s="55">
        <f>+'[4]Resumen - Carbono neutralidad'!W75</f>
        <v>373.36450460206333</v>
      </c>
      <c r="S75" s="55">
        <f>+'[4]Resumen - Carbono neutralidad'!X75</f>
        <v>376.31471076770111</v>
      </c>
      <c r="T75" s="55">
        <f>+'[4]Resumen - Carbono neutralidad'!Y75</f>
        <v>379.35308833724389</v>
      </c>
      <c r="U75" s="55">
        <f>+'[4]Resumen - Carbono neutralidad'!Z75</f>
        <v>381.98951969854539</v>
      </c>
      <c r="V75" s="55">
        <f>+'[4]Resumen - Carbono neutralidad'!AA75</f>
        <v>384.4710796084438</v>
      </c>
      <c r="W75" s="55">
        <f>+'[4]Resumen - Carbono neutralidad'!AB75</f>
        <v>386.71066399143263</v>
      </c>
      <c r="X75" s="55">
        <f>+'[4]Resumen - Carbono neutralidad'!AC75</f>
        <v>388.57596424104202</v>
      </c>
      <c r="Y75" s="55">
        <f>+'[4]Resumen - Carbono neutralidad'!AD75</f>
        <v>390.14671954602574</v>
      </c>
      <c r="Z75" s="55">
        <f>+'[4]Resumen - Carbono neutralidad'!AE75</f>
        <v>392.00719203916674</v>
      </c>
      <c r="AA75" s="55">
        <f>+'[4]Resumen - Carbono neutralidad'!AF75</f>
        <v>392.99199016351628</v>
      </c>
      <c r="AB75" s="55">
        <f>+'[4]Resumen - Carbono neutralidad'!AG75</f>
        <v>394.00670922586841</v>
      </c>
      <c r="AC75" s="55">
        <f>+'[4]Resumen - Carbono neutralidad'!AH75</f>
        <v>395.37220466856405</v>
      </c>
      <c r="AD75" s="55">
        <f>+'[4]Resumen - Carbono neutralidad'!AI75</f>
        <v>396.74082062416278</v>
      </c>
      <c r="AE75" s="55">
        <f>+'[4]Resumen - Carbono neutralidad'!AJ75</f>
        <v>398.11255088808383</v>
      </c>
      <c r="AF75" s="55">
        <f>+'[4]Resumen - Carbono neutralidad'!AK75</f>
        <v>399.4873891094752</v>
      </c>
      <c r="AG75" s="55">
        <f>+'[4]Resumen - Carbono neutralidad'!AL75</f>
        <v>400.86532862323884</v>
      </c>
      <c r="AH75" s="55">
        <f>+'[4]Resumen - Carbono neutralidad'!AM75</f>
        <v>402.24636273558502</v>
      </c>
      <c r="AI75" s="55">
        <f>+'[4]Resumen - Carbono neutralidad'!AN75</f>
        <v>403.63048435915999</v>
      </c>
      <c r="AJ75" s="55">
        <f>+'[4]Resumen - Carbono neutralidad'!AO75</f>
        <v>405.01768629848959</v>
      </c>
      <c r="AK75" s="55">
        <f>+'[4]Resumen - Carbono neutralidad'!AP75</f>
        <v>406.4079610736174</v>
      </c>
      <c r="AL75" s="55">
        <f>+'[4]Resumen - Carbono neutralidad'!AQ75</f>
        <v>407.80130102353729</v>
      </c>
    </row>
    <row r="76" spans="1:38" x14ac:dyDescent="0.25">
      <c r="A76" t="s">
        <v>59</v>
      </c>
      <c r="B76" t="str">
        <f>+VLOOKUP(A76,'[4]Diccionario regiones'!$A$2:$C$29,3,FALSE)</f>
        <v>Región de Atacama</v>
      </c>
      <c r="C76" s="55">
        <f>+'[4]Resumen - Carbono neutralidad'!H76</f>
        <v>0.27780859883599995</v>
      </c>
      <c r="D76" s="55">
        <f>+'[4]Resumen - Carbono neutralidad'!I76</f>
        <v>1.2017780235379989</v>
      </c>
      <c r="E76" s="55">
        <f>+'[4]Resumen - Carbono neutralidad'!J76</f>
        <v>3.6106650048600013</v>
      </c>
      <c r="F76" s="55">
        <f>+'[4]Resumen - Carbono neutralidad'!K76</f>
        <v>6.7519706350170052</v>
      </c>
      <c r="G76" s="55">
        <f>+'[4]Resumen - Carbono neutralidad'!L76</f>
        <v>10.554519333602988</v>
      </c>
      <c r="H76" s="55">
        <f>+'[4]Resumen - Carbono neutralidad'!M76</f>
        <v>14.12127107049599</v>
      </c>
      <c r="I76" s="55">
        <f>+'[4]Resumen - Carbono neutralidad'!N76</f>
        <v>17.871199538296008</v>
      </c>
      <c r="J76" s="55">
        <f>+'[4]Resumen - Carbono neutralidad'!O76</f>
        <v>21.695067647417027</v>
      </c>
      <c r="K76" s="55">
        <f>+'[4]Resumen - Carbono neutralidad'!P76</f>
        <v>25.650753188197015</v>
      </c>
      <c r="L76" s="55">
        <f>+'[4]Resumen - Carbono neutralidad'!Q76</f>
        <v>29.702751727556002</v>
      </c>
      <c r="M76" s="55">
        <f>+'[4]Resumen - Carbono neutralidad'!R76</f>
        <v>33.895399073577998</v>
      </c>
      <c r="N76" s="55">
        <f>+'[4]Resumen - Carbono neutralidad'!S76</f>
        <v>38.176551370111035</v>
      </c>
      <c r="O76" s="55">
        <f>+'[4]Resumen - Carbono neutralidad'!T76</f>
        <v>42.607571151240968</v>
      </c>
      <c r="P76" s="55">
        <f>+'[4]Resumen - Carbono neutralidad'!U76</f>
        <v>46.021649704575971</v>
      </c>
      <c r="Q76" s="55">
        <f>+'[4]Resumen - Carbono neutralidad'!V76</f>
        <v>47.089141094238983</v>
      </c>
      <c r="R76" s="55">
        <f>+'[4]Resumen - Carbono neutralidad'!W76</f>
        <v>48.148408125659039</v>
      </c>
      <c r="S76" s="55">
        <f>+'[4]Resumen - Carbono neutralidad'!X76</f>
        <v>49.178930476991994</v>
      </c>
      <c r="T76" s="55">
        <f>+'[4]Resumen - Carbono neutralidad'!Y76</f>
        <v>50.185036041059</v>
      </c>
      <c r="U76" s="55">
        <f>+'[4]Resumen - Carbono neutralidad'!Z76</f>
        <v>51.126140098889046</v>
      </c>
      <c r="V76" s="55">
        <f>+'[4]Resumen - Carbono neutralidad'!AA76</f>
        <v>52.017956283362075</v>
      </c>
      <c r="W76" s="55">
        <f>+'[4]Resumen - Carbono neutralidad'!AB76</f>
        <v>52.850681297119998</v>
      </c>
      <c r="X76" s="55">
        <f>+'[4]Resumen - Carbono neutralidad'!AC76</f>
        <v>53.610813755840056</v>
      </c>
      <c r="Y76" s="55">
        <f>+'[4]Resumen - Carbono neutralidad'!AD76</f>
        <v>54.301738772294996</v>
      </c>
      <c r="Z76" s="55">
        <f>+'[4]Resumen - Carbono neutralidad'!AE76</f>
        <v>54.968118645483038</v>
      </c>
      <c r="AA76" s="55">
        <f>+'[4]Resumen - Carbono neutralidad'!AF76</f>
        <v>55.51350288832105</v>
      </c>
      <c r="AB76" s="55">
        <f>+'[4]Resumen - Carbono neutralidad'!AG76</f>
        <v>56.009023323803916</v>
      </c>
      <c r="AC76" s="55">
        <f>+'[4]Resumen - Carbono neutralidad'!AH76</f>
        <v>56.479611565107952</v>
      </c>
      <c r="AD76" s="55">
        <f>+'[4]Resumen - Carbono neutralidad'!AI76</f>
        <v>56.954158556210956</v>
      </c>
      <c r="AE76" s="55">
        <f>+'[4]Resumen - Carbono neutralidad'!AJ76</f>
        <v>57.432697597071943</v>
      </c>
      <c r="AF76" s="55">
        <f>+'[4]Resumen - Carbono neutralidad'!AK76</f>
        <v>57.915262273606963</v>
      </c>
      <c r="AG76" s="55">
        <f>+'[4]Resumen - Carbono neutralidad'!AL76</f>
        <v>58.401886448422978</v>
      </c>
      <c r="AH76" s="55">
        <f>+'[4]Resumen - Carbono neutralidad'!AM76</f>
        <v>58.892604272719069</v>
      </c>
      <c r="AI76" s="55">
        <f>+'[4]Resumen - Carbono neutralidad'!AN76</f>
        <v>59.387450178392974</v>
      </c>
      <c r="AJ76" s="55">
        <f>+'[4]Resumen - Carbono neutralidad'!AO76</f>
        <v>59.886458899372983</v>
      </c>
      <c r="AK76" s="55">
        <f>+'[4]Resumen - Carbono neutralidad'!AP76</f>
        <v>60.389665451729947</v>
      </c>
      <c r="AL76" s="55">
        <f>+'[4]Resumen - Carbono neutralidad'!AQ76</f>
        <v>60.897105151894976</v>
      </c>
    </row>
    <row r="77" spans="1:38" x14ac:dyDescent="0.25">
      <c r="A77" t="s">
        <v>60</v>
      </c>
      <c r="B77" t="str">
        <f>+VLOOKUP(A77,'[4]Diccionario regiones'!$A$2:$C$29,3,FALSE)</f>
        <v>Región del Maule</v>
      </c>
      <c r="C77" s="55">
        <f>+'[4]Resumen - Carbono neutralidad'!H77</f>
        <v>0.44317963559399998</v>
      </c>
      <c r="D77" s="55">
        <f>+'[4]Resumen - Carbono neutralidad'!I77</f>
        <v>1.9021481506400024</v>
      </c>
      <c r="E77" s="55">
        <f>+'[4]Resumen - Carbono neutralidad'!J77</f>
        <v>5.6941395673590023</v>
      </c>
      <c r="F77" s="55">
        <f>+'[4]Resumen - Carbono neutralidad'!K77</f>
        <v>10.642526950296999</v>
      </c>
      <c r="G77" s="55">
        <f>+'[4]Resumen - Carbono neutralidad'!L77</f>
        <v>16.584934947213018</v>
      </c>
      <c r="H77" s="55">
        <f>+'[4]Resumen - Carbono neutralidad'!M77</f>
        <v>22.039048372851013</v>
      </c>
      <c r="I77" s="55">
        <f>+'[4]Resumen - Carbono neutralidad'!N77</f>
        <v>27.728189558457995</v>
      </c>
      <c r="J77" s="55">
        <f>+'[4]Resumen - Carbono neutralidad'!O77</f>
        <v>33.42425824187999</v>
      </c>
      <c r="K77" s="55">
        <f>+'[4]Resumen - Carbono neutralidad'!P77</f>
        <v>39.611439600987957</v>
      </c>
      <c r="L77" s="55">
        <f>+'[4]Resumen - Carbono neutralidad'!Q77</f>
        <v>45.71289274767998</v>
      </c>
      <c r="M77" s="55">
        <f>+'[4]Resumen - Carbono neutralidad'!R77</f>
        <v>52.199156165234967</v>
      </c>
      <c r="N77" s="55">
        <f>+'[4]Resumen - Carbono neutralidad'!S77</f>
        <v>58.411061842826051</v>
      </c>
      <c r="O77" s="55">
        <f>+'[4]Resumen - Carbono neutralidad'!T77</f>
        <v>65.293434559783009</v>
      </c>
      <c r="P77" s="55">
        <f>+'[4]Resumen - Carbono neutralidad'!U77</f>
        <v>70.498739410411972</v>
      </c>
      <c r="Q77" s="55">
        <f>+'[4]Resumen - Carbono neutralidad'!V77</f>
        <v>71.987282664609012</v>
      </c>
      <c r="R77" s="55">
        <f>+'[4]Resumen - Carbono neutralidad'!W77</f>
        <v>73.648207337735997</v>
      </c>
      <c r="S77" s="55">
        <f>+'[4]Resumen - Carbono neutralidad'!X77</f>
        <v>75.353277289869965</v>
      </c>
      <c r="T77" s="55">
        <f>+'[4]Resumen - Carbono neutralidad'!Y77</f>
        <v>77.157086503792968</v>
      </c>
      <c r="U77" s="55">
        <f>+'[4]Resumen - Carbono neutralidad'!Z77</f>
        <v>78.781934865084025</v>
      </c>
      <c r="V77" s="55">
        <f>+'[4]Resumen - Carbono neutralidad'!AA77</f>
        <v>80.364357858148963</v>
      </c>
      <c r="W77" s="55">
        <f>+'[4]Resumen - Carbono neutralidad'!AB77</f>
        <v>81.851497608661944</v>
      </c>
      <c r="X77" s="55">
        <f>+'[4]Resumen - Carbono neutralidad'!AC77</f>
        <v>83.161387900856965</v>
      </c>
      <c r="Y77" s="55">
        <f>+'[4]Resumen - Carbono neutralidad'!AD77</f>
        <v>84.336431364500015</v>
      </c>
      <c r="Z77" s="55">
        <f>+'[4]Resumen - Carbono neutralidad'!AE77</f>
        <v>85.726827615278012</v>
      </c>
      <c r="AA77" s="55">
        <f>+'[4]Resumen - Carbono neutralidad'!AF77</f>
        <v>86.626039530273019</v>
      </c>
      <c r="AB77" s="55">
        <f>+'[4]Resumen - Carbono neutralidad'!AG77</f>
        <v>87.579696510804979</v>
      </c>
      <c r="AC77" s="55">
        <f>+'[4]Resumen - Carbono neutralidad'!AH77</f>
        <v>88.78866354431301</v>
      </c>
      <c r="AD77" s="55">
        <f>+'[4]Resumen - Carbono neutralidad'!AI77</f>
        <v>90.013081717487893</v>
      </c>
      <c r="AE77" s="55">
        <f>+'[4]Resumen - Carbono neutralidad'!AJ77</f>
        <v>91.253143061338051</v>
      </c>
      <c r="AF77" s="55">
        <f>+'[4]Resumen - Carbono neutralidad'!AK77</f>
        <v>92.50904199809095</v>
      </c>
      <c r="AG77" s="55">
        <f>+'[4]Resumen - Carbono neutralidad'!AL77</f>
        <v>93.780975386291033</v>
      </c>
      <c r="AH77" s="55">
        <f>+'[4]Resumen - Carbono neutralidad'!AM77</f>
        <v>95.069142540449008</v>
      </c>
      <c r="AI77" s="55">
        <f>+'[4]Resumen - Carbono neutralidad'!AN77</f>
        <v>96.373745264833076</v>
      </c>
      <c r="AJ77" s="55">
        <f>+'[4]Resumen - Carbono neutralidad'!AO77</f>
        <v>97.694987892178986</v>
      </c>
      <c r="AK77" s="55">
        <f>+'[4]Resumen - Carbono neutralidad'!AP77</f>
        <v>99.033077297637902</v>
      </c>
      <c r="AL77" s="55">
        <f>+'[4]Resumen - Carbono neutralidad'!AQ77</f>
        <v>100.38822295920608</v>
      </c>
    </row>
    <row r="78" spans="1:38" x14ac:dyDescent="0.25">
      <c r="A78" t="s">
        <v>61</v>
      </c>
      <c r="B78" t="str">
        <f>+VLOOKUP(A78,'[4]Diccionario regiones'!$A$2:$C$29,3,FALSE)</f>
        <v>Región de La Araucanía</v>
      </c>
      <c r="C78" s="55">
        <f>+'[4]Resumen - Carbono neutralidad'!H78</f>
        <v>0.38396787435999985</v>
      </c>
      <c r="D78" s="55">
        <f>+'[4]Resumen - Carbono neutralidad'!I78</f>
        <v>1.6177506880060011</v>
      </c>
      <c r="E78" s="55">
        <f>+'[4]Resumen - Carbono neutralidad'!J78</f>
        <v>4.7506079877519971</v>
      </c>
      <c r="F78" s="55">
        <f>+'[4]Resumen - Carbono neutralidad'!K78</f>
        <v>8.6930986893350042</v>
      </c>
      <c r="G78" s="55">
        <f>+'[4]Resumen - Carbono neutralidad'!L78</f>
        <v>13.300994440841995</v>
      </c>
      <c r="H78" s="55">
        <f>+'[4]Resumen - Carbono neutralidad'!M78</f>
        <v>17.424167614644983</v>
      </c>
      <c r="I78" s="55">
        <f>+'[4]Resumen - Carbono neutralidad'!N78</f>
        <v>21.608222586625995</v>
      </c>
      <c r="J78" s="55">
        <f>+'[4]Resumen - Carbono neutralidad'!O78</f>
        <v>25.719434338942989</v>
      </c>
      <c r="K78" s="55">
        <f>+'[4]Resumen - Carbono neutralidad'!P78</f>
        <v>29.869215222886933</v>
      </c>
      <c r="L78" s="55">
        <f>+'[4]Resumen - Carbono neutralidad'!Q78</f>
        <v>33.975005242289029</v>
      </c>
      <c r="M78" s="55">
        <f>+'[4]Resumen - Carbono neutralidad'!R78</f>
        <v>38.129264964181026</v>
      </c>
      <c r="N78" s="55">
        <f>+'[4]Resumen - Carbono neutralidad'!S78</f>
        <v>42.229374257025007</v>
      </c>
      <c r="O78" s="55">
        <f>+'[4]Resumen - Carbono neutralidad'!T78</f>
        <v>46.422282250907948</v>
      </c>
      <c r="P78" s="55">
        <f>+'[4]Resumen - Carbono neutralidad'!U78</f>
        <v>49.412231607661063</v>
      </c>
      <c r="Q78" s="55">
        <f>+'[4]Resumen - Carbono neutralidad'!V78</f>
        <v>49.848455175867997</v>
      </c>
      <c r="R78" s="55">
        <f>+'[4]Resumen - Carbono neutralidad'!W78</f>
        <v>50.305425563527947</v>
      </c>
      <c r="S78" s="55">
        <f>+'[4]Resumen - Carbono neutralidad'!X78</f>
        <v>50.755538304696977</v>
      </c>
      <c r="T78" s="55">
        <f>+'[4]Resumen - Carbono neutralidad'!Y78</f>
        <v>51.20917375755301</v>
      </c>
      <c r="U78" s="55">
        <f>+'[4]Resumen - Carbono neutralidad'!Z78</f>
        <v>51.610638803561116</v>
      </c>
      <c r="V78" s="55">
        <f>+'[4]Resumen - Carbono neutralidad'!AA78</f>
        <v>51.9877687935371</v>
      </c>
      <c r="W78" s="55">
        <f>+'[4]Resumen - Carbono neutralidad'!AB78</f>
        <v>52.330554503235064</v>
      </c>
      <c r="X78" s="55">
        <f>+'[4]Resumen - Carbono neutralidad'!AC78</f>
        <v>52.623885526722042</v>
      </c>
      <c r="Y78" s="55">
        <f>+'[4]Resumen - Carbono neutralidad'!AD78</f>
        <v>52.87665716277003</v>
      </c>
      <c r="Z78" s="55">
        <f>+'[4]Resumen - Carbono neutralidad'!AE78</f>
        <v>53.154878366082976</v>
      </c>
      <c r="AA78" s="55">
        <f>+'[4]Resumen - Carbono neutralidad'!AF78</f>
        <v>53.32653698906099</v>
      </c>
      <c r="AB78" s="55">
        <f>+'[4]Resumen - Carbono neutralidad'!AG78</f>
        <v>53.49402682260493</v>
      </c>
      <c r="AC78" s="55">
        <f>+'[4]Resumen - Carbono neutralidad'!AH78</f>
        <v>53.693591398081026</v>
      </c>
      <c r="AD78" s="55">
        <f>+'[4]Resumen - Carbono neutralidad'!AI78</f>
        <v>53.893554966837179</v>
      </c>
      <c r="AE78" s="55">
        <f>+'[4]Resumen - Carbono neutralidad'!AJ78</f>
        <v>54.093916321682997</v>
      </c>
      <c r="AF78" s="55">
        <f>+'[4]Resumen - Carbono neutralidad'!AK78</f>
        <v>54.294674224961931</v>
      </c>
      <c r="AG78" s="55">
        <f>+'[4]Resumen - Carbono neutralidad'!AL78</f>
        <v>54.495827404039993</v>
      </c>
      <c r="AH78" s="55">
        <f>+'[4]Resumen - Carbono neutralidad'!AM78</f>
        <v>54.697374555036014</v>
      </c>
      <c r="AI78" s="55">
        <f>+'[4]Resumen - Carbono neutralidad'!AN78</f>
        <v>54.899314342223043</v>
      </c>
      <c r="AJ78" s="55">
        <f>+'[4]Resumen - Carbono neutralidad'!AO78</f>
        <v>55.101645398007904</v>
      </c>
      <c r="AK78" s="55">
        <f>+'[4]Resumen - Carbono neutralidad'!AP78</f>
        <v>55.304366324106944</v>
      </c>
      <c r="AL78" s="55">
        <f>+'[4]Resumen - Carbono neutralidad'!AQ78</f>
        <v>55.507475684086032</v>
      </c>
    </row>
    <row r="79" spans="1:38" x14ac:dyDescent="0.25">
      <c r="A79" t="s">
        <v>62</v>
      </c>
      <c r="B79" t="str">
        <f>+VLOOKUP(A79,'[4]Diccionario regiones'!$A$2:$C$29,3,FALSE)</f>
        <v>Región de Coquimbo</v>
      </c>
      <c r="C79" s="55">
        <f>+'[4]Resumen - Carbono neutralidad'!H79</f>
        <v>0.78420477791099985</v>
      </c>
      <c r="D79" s="55">
        <f>+'[4]Resumen - Carbono neutralidad'!I79</f>
        <v>3.3408739787049999</v>
      </c>
      <c r="E79" s="55">
        <f>+'[4]Resumen - Carbono neutralidad'!J79</f>
        <v>9.9373394591690065</v>
      </c>
      <c r="F79" s="55">
        <f>+'[4]Resumen - Carbono neutralidad'!K79</f>
        <v>18.462119310863997</v>
      </c>
      <c r="G79" s="55">
        <f>+'[4]Resumen - Carbono neutralidad'!L79</f>
        <v>28.596229638925003</v>
      </c>
      <c r="H79" s="55">
        <f>+'[4]Resumen - Carbono neutralidad'!M79</f>
        <v>37.762775785467028</v>
      </c>
      <c r="I79" s="55">
        <f>+'[4]Resumen - Carbono neutralidad'!N79</f>
        <v>47.224091866115032</v>
      </c>
      <c r="J79" s="55">
        <f>+'[4]Resumen - Carbono neutralidad'!O79</f>
        <v>56.583474659350053</v>
      </c>
      <c r="K79" s="55">
        <f>+'[4]Resumen - Carbono neutralidad'!P79</f>
        <v>66.718439669849943</v>
      </c>
      <c r="L79" s="55">
        <f>+'[4]Resumen - Carbono neutralidad'!Q79</f>
        <v>76.577726075096066</v>
      </c>
      <c r="M79" s="55">
        <f>+'[4]Resumen - Carbono neutralidad'!R79</f>
        <v>87.011900735769075</v>
      </c>
      <c r="N79" s="55">
        <f>+'[4]Resumen - Carbono neutralidad'!S79</f>
        <v>96.840282460074917</v>
      </c>
      <c r="O79" s="55">
        <f>+'[4]Resumen - Carbono neutralidad'!T79</f>
        <v>107.75465731130299</v>
      </c>
      <c r="P79" s="55">
        <f>+'[4]Resumen - Carbono neutralidad'!U79</f>
        <v>115.8089990981461</v>
      </c>
      <c r="Q79" s="55">
        <f>+'[4]Resumen - Carbono neutralidad'!V79</f>
        <v>117.7093097780681</v>
      </c>
      <c r="R79" s="55">
        <f>+'[4]Resumen - Carbono neutralidad'!W79</f>
        <v>119.91384918348203</v>
      </c>
      <c r="S79" s="55">
        <f>+'[4]Resumen - Carbono neutralidad'!X79</f>
        <v>122.19854289957303</v>
      </c>
      <c r="T79" s="55">
        <f>+'[4]Resumen - Carbono neutralidad'!Y79</f>
        <v>124.65812348393604</v>
      </c>
      <c r="U79" s="55">
        <f>+'[4]Resumen - Carbono neutralidad'!Z79</f>
        <v>126.81542771111596</v>
      </c>
      <c r="V79" s="55">
        <f>+'[4]Resumen - Carbono neutralidad'!AA79</f>
        <v>128.90958390766892</v>
      </c>
      <c r="W79" s="55">
        <f>+'[4]Resumen - Carbono neutralidad'!AB79</f>
        <v>130.85272260197405</v>
      </c>
      <c r="X79" s="55">
        <f>+'[4]Resumen - Carbono neutralidad'!AC79</f>
        <v>132.50806756241903</v>
      </c>
      <c r="Y79" s="55">
        <f>+'[4]Resumen - Carbono neutralidad'!AD79</f>
        <v>133.95253154748002</v>
      </c>
      <c r="Z79" s="55">
        <f>+'[4]Resumen - Carbono neutralidad'!AE79</f>
        <v>135.78109249897801</v>
      </c>
      <c r="AA79" s="55">
        <f>+'[4]Resumen - Carbono neutralidad'!AF79</f>
        <v>136.80064115671698</v>
      </c>
      <c r="AB79" s="55">
        <f>+'[4]Resumen - Carbono neutralidad'!AG79</f>
        <v>137.93676771482001</v>
      </c>
      <c r="AC79" s="55">
        <f>+'[4]Resumen - Carbono neutralidad'!AH79</f>
        <v>139.52687068171687</v>
      </c>
      <c r="AD79" s="55">
        <f>+'[4]Resumen - Carbono neutralidad'!AI79</f>
        <v>141.12860106230198</v>
      </c>
      <c r="AE79" s="55">
        <f>+'[4]Resumen - Carbono neutralidad'!AJ79</f>
        <v>142.74200995674184</v>
      </c>
      <c r="AF79" s="55">
        <f>+'[4]Resumen - Carbono neutralidad'!AK79</f>
        <v>144.36714868664387</v>
      </c>
      <c r="AG79" s="55">
        <f>+'[4]Resumen - Carbono neutralidad'!AL79</f>
        <v>146.00409880583518</v>
      </c>
      <c r="AH79" s="55">
        <f>+'[4]Resumen - Carbono neutralidad'!AM79</f>
        <v>147.65291209635802</v>
      </c>
      <c r="AI79" s="55">
        <f>+'[4]Resumen - Carbono neutralidad'!AN79</f>
        <v>149.31395055554796</v>
      </c>
      <c r="AJ79" s="55">
        <f>+'[4]Resumen - Carbono neutralidad'!AO79</f>
        <v>150.98667641154591</v>
      </c>
      <c r="AK79" s="55">
        <f>+'[4]Resumen - Carbono neutralidad'!AP79</f>
        <v>152.67175210209513</v>
      </c>
      <c r="AL79" s="55">
        <f>+'[4]Resumen - Carbono neutralidad'!AQ79</f>
        <v>154.36925029746297</v>
      </c>
    </row>
    <row r="80" spans="1:38" x14ac:dyDescent="0.25">
      <c r="A80" t="s">
        <v>63</v>
      </c>
      <c r="B80" t="str">
        <f>+VLOOKUP(A80,'[4]Diccionario regiones'!$A$2:$C$29,3,FALSE)</f>
        <v>Región de Atacama</v>
      </c>
      <c r="C80" s="55">
        <f>+'[4]Resumen - Carbono neutralidad'!H80</f>
        <v>0.36015488138200041</v>
      </c>
      <c r="D80" s="55">
        <f>+'[4]Resumen - Carbono neutralidad'!I80</f>
        <v>1.5580015294990008</v>
      </c>
      <c r="E80" s="55">
        <f>+'[4]Resumen - Carbono neutralidad'!J80</f>
        <v>4.6809156865180004</v>
      </c>
      <c r="F80" s="55">
        <f>+'[4]Resumen - Carbono neutralidad'!K80</f>
        <v>8.7533474355190002</v>
      </c>
      <c r="G80" s="55">
        <f>+'[4]Resumen - Carbono neutralidad'!L80</f>
        <v>13.683023777407991</v>
      </c>
      <c r="H80" s="55">
        <f>+'[4]Resumen - Carbono neutralidad'!M80</f>
        <v>18.307009702365995</v>
      </c>
      <c r="I80" s="55">
        <f>+'[4]Resumen - Carbono neutralidad'!N80</f>
        <v>23.168468454396002</v>
      </c>
      <c r="J80" s="55">
        <f>+'[4]Resumen - Carbono neutralidad'!O80</f>
        <v>28.125783570358045</v>
      </c>
      <c r="K80" s="55">
        <f>+'[4]Resumen - Carbono neutralidad'!P80</f>
        <v>33.253988617095985</v>
      </c>
      <c r="L80" s="55">
        <f>+'[4]Resumen - Carbono neutralidad'!Q80</f>
        <v>38.50705515938202</v>
      </c>
      <c r="M80" s="55">
        <f>+'[4]Resumen - Carbono neutralidad'!R80</f>
        <v>43.942460744926031</v>
      </c>
      <c r="N80" s="55">
        <f>+'[4]Resumen - Carbono neutralidad'!S80</f>
        <v>49.492605359909959</v>
      </c>
      <c r="O80" s="55">
        <f>+'[4]Resumen - Carbono neutralidad'!T80</f>
        <v>55.237040245487108</v>
      </c>
      <c r="P80" s="55">
        <f>+'[4]Resumen - Carbono neutralidad'!U80</f>
        <v>59.663098555298049</v>
      </c>
      <c r="Q80" s="55">
        <f>+'[4]Resumen - Carbono neutralidad'!V80</f>
        <v>61.047009046878031</v>
      </c>
      <c r="R80" s="55">
        <f>+'[4]Resumen - Carbono neutralidad'!W80</f>
        <v>62.420257373496078</v>
      </c>
      <c r="S80" s="55">
        <f>+'[4]Resumen - Carbono neutralidad'!X80</f>
        <v>63.756240696761076</v>
      </c>
      <c r="T80" s="55">
        <f>+'[4]Resumen - Carbono neutralidad'!Y80</f>
        <v>65.060569766580954</v>
      </c>
      <c r="U80" s="55">
        <f>+'[4]Resumen - Carbono neutralidad'!Z80</f>
        <v>66.280629987288975</v>
      </c>
      <c r="V80" s="55">
        <f>+'[4]Resumen - Carbono neutralidad'!AA80</f>
        <v>67.436792733561049</v>
      </c>
      <c r="W80" s="55">
        <f>+'[4]Resumen - Carbono neutralidad'!AB80</f>
        <v>68.516348875090998</v>
      </c>
      <c r="X80" s="55">
        <f>+'[4]Resumen - Carbono neutralidad'!AC80</f>
        <v>69.501795032650023</v>
      </c>
      <c r="Y80" s="55">
        <f>+'[4]Resumen - Carbono neutralidad'!AD80</f>
        <v>70.397519709438953</v>
      </c>
      <c r="Z80" s="55">
        <f>+'[4]Resumen - Carbono neutralidad'!AE80</f>
        <v>71.261423726350031</v>
      </c>
      <c r="AA80" s="55">
        <f>+'[4]Resumen - Carbono neutralidad'!AF80</f>
        <v>71.968467348626007</v>
      </c>
      <c r="AB80" s="55">
        <f>+'[4]Resumen - Carbono neutralidad'!AG80</f>
        <v>72.610866841315044</v>
      </c>
      <c r="AC80" s="55">
        <f>+'[4]Resumen - Carbono neutralidad'!AH80</f>
        <v>73.220943899862988</v>
      </c>
      <c r="AD80" s="55">
        <f>+'[4]Resumen - Carbono neutralidad'!AI80</f>
        <v>73.836153134697028</v>
      </c>
      <c r="AE80" s="55">
        <f>+'[4]Resumen - Carbono neutralidad'!AJ80</f>
        <v>74.45653771989501</v>
      </c>
      <c r="AF80" s="55">
        <f>+'[4]Resumen - Carbono neutralidad'!AK80</f>
        <v>75.082141188267968</v>
      </c>
      <c r="AG80" s="55">
        <f>+'[4]Resumen - Carbono neutralidad'!AL80</f>
        <v>75.713007452297049</v>
      </c>
      <c r="AH80" s="55">
        <f>+'[4]Resumen - Carbono neutralidad'!AM80</f>
        <v>76.349180776086953</v>
      </c>
      <c r="AI80" s="55">
        <f>+'[4]Resumen - Carbono neutralidad'!AN80</f>
        <v>76.990705807900014</v>
      </c>
      <c r="AJ80" s="55">
        <f>+'[4]Resumen - Carbono neutralidad'!AO80</f>
        <v>77.637627564782079</v>
      </c>
      <c r="AK80" s="55">
        <f>+'[4]Resumen - Carbono neutralidad'!AP80</f>
        <v>78.289991446609974</v>
      </c>
      <c r="AL80" s="55">
        <f>+'[4]Resumen - Carbono neutralidad'!AQ80</f>
        <v>78.947843238676029</v>
      </c>
    </row>
    <row r="81" spans="1:38" x14ac:dyDescent="0.25">
      <c r="A81" t="s">
        <v>64</v>
      </c>
      <c r="B81" t="str">
        <f>+VLOOKUP(A81,'[4]Diccionario regiones'!$A$2:$C$29,3,FALSE)</f>
        <v>Región de Los Lagos</v>
      </c>
      <c r="C81" s="55">
        <f>+'[4]Resumen - Carbono neutralidad'!H81</f>
        <v>0.13755656735900013</v>
      </c>
      <c r="D81" s="55">
        <f>+'[4]Resumen - Carbono neutralidad'!I81</f>
        <v>0.58520741116600039</v>
      </c>
      <c r="E81" s="55">
        <f>+'[4]Resumen - Carbono neutralidad'!J81</f>
        <v>1.7379164516439976</v>
      </c>
      <c r="F81" s="55">
        <f>+'[4]Resumen - Carbono neutralidad'!K81</f>
        <v>3.223631405060996</v>
      </c>
      <c r="G81" s="55">
        <f>+'[4]Resumen - Carbono neutralidad'!L81</f>
        <v>4.9851498975939972</v>
      </c>
      <c r="H81" s="55">
        <f>+'[4]Resumen - Carbono neutralidad'!M81</f>
        <v>6.572687164645</v>
      </c>
      <c r="I81" s="55">
        <f>+'[4]Resumen - Carbono neutralidad'!N81</f>
        <v>8.2063051522639956</v>
      </c>
      <c r="J81" s="55">
        <f>+'[4]Resumen - Carbono neutralidad'!O81</f>
        <v>9.8169711241079973</v>
      </c>
      <c r="K81" s="55">
        <f>+'[4]Resumen - Carbono neutralidad'!P81</f>
        <v>11.556413699201002</v>
      </c>
      <c r="L81" s="55">
        <f>+'[4]Resumen - Carbono neutralidad'!Q81</f>
        <v>13.242687861089015</v>
      </c>
      <c r="M81" s="55">
        <f>+'[4]Resumen - Carbono neutralidad'!R81</f>
        <v>15.022387990386997</v>
      </c>
      <c r="N81" s="55">
        <f>+'[4]Resumen - Carbono neutralidad'!S81</f>
        <v>16.691918601151016</v>
      </c>
      <c r="O81" s="55">
        <f>+'[4]Resumen - Carbono neutralidad'!T81</f>
        <v>18.542366394648994</v>
      </c>
      <c r="P81" s="55">
        <f>+'[4]Resumen - Carbono neutralidad'!U81</f>
        <v>19.895147422168996</v>
      </c>
      <c r="Q81" s="55">
        <f>+'[4]Resumen - Carbono neutralidad'!V81</f>
        <v>20.187754426272992</v>
      </c>
      <c r="R81" s="55">
        <f>+'[4]Resumen - Carbono neutralidad'!W81</f>
        <v>20.531054869522002</v>
      </c>
      <c r="S81" s="55">
        <f>+'[4]Resumen - Carbono neutralidad'!X81</f>
        <v>20.886507192458971</v>
      </c>
      <c r="T81" s="55">
        <f>+'[4]Resumen - Carbono neutralidad'!Y81</f>
        <v>21.270203659658996</v>
      </c>
      <c r="U81" s="55">
        <f>+'[4]Resumen - Carbono neutralidad'!Z81</f>
        <v>21.600781261905979</v>
      </c>
      <c r="V81" s="55">
        <f>+'[4]Resumen - Carbono neutralidad'!AA81</f>
        <v>21.919039555141001</v>
      </c>
      <c r="W81" s="55">
        <f>+'[4]Resumen - Carbono neutralidad'!AB81</f>
        <v>22.210125186678003</v>
      </c>
      <c r="X81" s="55">
        <f>+'[4]Resumen - Carbono neutralidad'!AC81</f>
        <v>22.451095365655956</v>
      </c>
      <c r="Y81" s="55">
        <f>+'[4]Resumen - Carbono neutralidad'!AD81</f>
        <v>22.655056703225991</v>
      </c>
      <c r="Z81" s="55">
        <f>+'[4]Resumen - Carbono neutralidad'!AE81</f>
        <v>22.922552334545983</v>
      </c>
      <c r="AA81" s="55">
        <f>+'[4]Resumen - Carbono neutralidad'!AF81</f>
        <v>23.052444531383017</v>
      </c>
      <c r="AB81" s="55">
        <f>+'[4]Resumen - Carbono neutralidad'!AG81</f>
        <v>23.200891034778017</v>
      </c>
      <c r="AC81" s="55">
        <f>+'[4]Resumen - Carbono neutralidad'!AH81</f>
        <v>23.424281283355995</v>
      </c>
      <c r="AD81" s="55">
        <f>+'[4]Resumen - Carbono neutralidad'!AI81</f>
        <v>23.649794090868998</v>
      </c>
      <c r="AE81" s="55">
        <f>+'[4]Resumen - Carbono neutralidad'!AJ81</f>
        <v>23.877450083631988</v>
      </c>
      <c r="AF81" s="55">
        <f>+'[4]Resumen - Carbono neutralidad'!AK81</f>
        <v>24.107270097613021</v>
      </c>
      <c r="AG81" s="55">
        <f>+'[4]Resumen - Carbono neutralidad'!AL81</f>
        <v>24.339275178054951</v>
      </c>
      <c r="AH81" s="55">
        <f>+'[4]Resumen - Carbono neutralidad'!AM81</f>
        <v>24.573486580693011</v>
      </c>
      <c r="AI81" s="55">
        <f>+'[4]Resumen - Carbono neutralidad'!AN81</f>
        <v>24.809925784308987</v>
      </c>
      <c r="AJ81" s="55">
        <f>+'[4]Resumen - Carbono neutralidad'!AO81</f>
        <v>25.04861448107502</v>
      </c>
      <c r="AK81" s="55">
        <f>+'[4]Resumen - Carbono neutralidad'!AP81</f>
        <v>25.289574586421001</v>
      </c>
      <c r="AL81" s="55">
        <f>+'[4]Resumen - Carbono neutralidad'!AQ81</f>
        <v>25.532828231764004</v>
      </c>
    </row>
    <row r="82" spans="1:38" x14ac:dyDescent="0.25">
      <c r="A82" t="s">
        <v>65</v>
      </c>
      <c r="B82" t="str">
        <f>+VLOOKUP(A82,'[4]Diccionario regiones'!$A$2:$C$29,3,FALSE)</f>
        <v>Región de Antofagasta</v>
      </c>
      <c r="C82" s="55">
        <f>+'[4]Resumen - Carbono neutralidad'!H82</f>
        <v>5.0732926640000018E-3</v>
      </c>
      <c r="D82" s="55">
        <f>+'[4]Resumen - Carbono neutralidad'!I82</f>
        <v>2.1697375586E-2</v>
      </c>
      <c r="E82" s="55">
        <f>+'[4]Resumen - Carbono neutralidad'!J82</f>
        <v>6.455443700500002E-2</v>
      </c>
      <c r="F82" s="55">
        <f>+'[4]Resumen - Carbono neutralidad'!K82</f>
        <v>0.11961899082100003</v>
      </c>
      <c r="G82" s="55">
        <f>+'[4]Resumen - Carbono neutralidad'!L82</f>
        <v>0.1852773331369999</v>
      </c>
      <c r="H82" s="55">
        <f>+'[4]Resumen - Carbono neutralidad'!M82</f>
        <v>0.24558013226599973</v>
      </c>
      <c r="I82" s="55">
        <f>+'[4]Resumen - Carbono neutralidad'!N82</f>
        <v>0.30802111856300007</v>
      </c>
      <c r="J82" s="55">
        <f>+'[4]Resumen - Carbono neutralidad'!O82</f>
        <v>0.37064079839899966</v>
      </c>
      <c r="K82" s="55">
        <f>+'[4]Resumen - Carbono neutralidad'!P82</f>
        <v>0.43499581638100004</v>
      </c>
      <c r="L82" s="55">
        <f>+'[4]Resumen - Carbono neutralidad'!Q82</f>
        <v>0.49979016530400006</v>
      </c>
      <c r="M82" s="55">
        <f>+'[4]Resumen - Carbono neutralidad'!R82</f>
        <v>0.56634057948700045</v>
      </c>
      <c r="N82" s="55">
        <f>+'[4]Resumen - Carbono neutralidad'!S82</f>
        <v>0.63302123729999993</v>
      </c>
      <c r="O82" s="55">
        <f>+'[4]Resumen - Carbono neutralidad'!T82</f>
        <v>0.70201988788800052</v>
      </c>
      <c r="P82" s="55">
        <f>+'[4]Resumen - Carbono neutralidad'!U82</f>
        <v>0.75350118875700045</v>
      </c>
      <c r="Q82" s="55">
        <f>+'[4]Resumen - Carbono neutralidad'!V82</f>
        <v>0.76618849775899978</v>
      </c>
      <c r="R82" s="55">
        <f>+'[4]Resumen - Carbono neutralidad'!W82</f>
        <v>0.77902721929400032</v>
      </c>
      <c r="S82" s="55">
        <f>+'[4]Resumen - Carbono neutralidad'!X82</f>
        <v>0.79157198022599951</v>
      </c>
      <c r="T82" s="55">
        <f>+'[4]Resumen - Carbono neutralidad'!Y82</f>
        <v>0.80397131282600043</v>
      </c>
      <c r="U82" s="55">
        <f>+'[4]Resumen - Carbono neutralidad'!Z82</f>
        <v>0.81531707236700046</v>
      </c>
      <c r="V82" s="55">
        <f>+'[4]Resumen - Carbono neutralidad'!AA82</f>
        <v>0.82602957939800059</v>
      </c>
      <c r="W82" s="55">
        <f>+'[4]Resumen - Carbono neutralidad'!AB82</f>
        <v>0.83592637585600083</v>
      </c>
      <c r="X82" s="55">
        <f>+'[4]Resumen - Carbono neutralidad'!AC82</f>
        <v>0.84473969958200024</v>
      </c>
      <c r="Y82" s="55">
        <f>+'[4]Resumen - Carbono neutralidad'!AD82</f>
        <v>0.8525924780390004</v>
      </c>
      <c r="Z82" s="55">
        <f>+'[4]Resumen - Carbono neutralidad'!AE82</f>
        <v>0.86055226646799965</v>
      </c>
      <c r="AA82" s="55">
        <f>+'[4]Resumen - Carbono neutralidad'!AF82</f>
        <v>0.8664334209229988</v>
      </c>
      <c r="AB82" s="55">
        <f>+'[4]Resumen - Carbono neutralidad'!AG82</f>
        <v>0.8719060243679998</v>
      </c>
      <c r="AC82" s="55">
        <f>+'[4]Resumen - Carbono neutralidad'!AH82</f>
        <v>0.87756445393699922</v>
      </c>
      <c r="AD82" s="55">
        <f>+'[4]Resumen - Carbono neutralidad'!AI82</f>
        <v>0.88325960515199986</v>
      </c>
      <c r="AE82" s="55">
        <f>+'[4]Resumen - Carbono neutralidad'!AJ82</f>
        <v>0.88899171659800114</v>
      </c>
      <c r="AF82" s="55">
        <f>+'[4]Resumen - Carbono neutralidad'!AK82</f>
        <v>0.89476102765400001</v>
      </c>
      <c r="AG82" s="55">
        <f>+'[4]Resumen - Carbono neutralidad'!AL82</f>
        <v>0.9005677799110009</v>
      </c>
      <c r="AH82" s="55">
        <f>+'[4]Resumen - Carbono neutralidad'!AM82</f>
        <v>0.90641221620399925</v>
      </c>
      <c r="AI82" s="55">
        <f>+'[4]Resumen - Carbono neutralidad'!AN82</f>
        <v>0.91229458129600038</v>
      </c>
      <c r="AJ82" s="55">
        <f>+'[4]Resumen - Carbono neutralidad'!AO82</f>
        <v>0.9182151214190003</v>
      </c>
      <c r="AK82" s="55">
        <f>+'[4]Resumen - Carbono neutralidad'!AP82</f>
        <v>0.92417408431000014</v>
      </c>
      <c r="AL82" s="55">
        <f>+'[4]Resumen - Carbono neutralidad'!AQ82</f>
        <v>0.93017171902999907</v>
      </c>
    </row>
    <row r="83" spans="1:38" x14ac:dyDescent="0.25">
      <c r="A83" t="s">
        <v>66</v>
      </c>
      <c r="B83" t="str">
        <f>+VLOOKUP(A83,'[4]Diccionario regiones'!$A$2:$C$29,3,FALSE)</f>
        <v>Región de Antofagasta</v>
      </c>
      <c r="C83" s="55">
        <f>+'[4]Resumen - Carbono neutralidad'!H83</f>
        <v>0</v>
      </c>
      <c r="D83" s="55">
        <f>+'[4]Resumen - Carbono neutralidad'!I83</f>
        <v>0</v>
      </c>
      <c r="E83" s="55">
        <f>+'[4]Resumen - Carbono neutralidad'!J83</f>
        <v>0</v>
      </c>
      <c r="F83" s="55">
        <f>+'[4]Resumen - Carbono neutralidad'!K83</f>
        <v>0</v>
      </c>
      <c r="G83" s="55">
        <f>+'[4]Resumen - Carbono neutralidad'!L83</f>
        <v>0</v>
      </c>
      <c r="H83" s="55">
        <f>+'[4]Resumen - Carbono neutralidad'!M83</f>
        <v>0</v>
      </c>
      <c r="I83" s="55">
        <f>+'[4]Resumen - Carbono neutralidad'!N83</f>
        <v>0</v>
      </c>
      <c r="J83" s="55">
        <f>+'[4]Resumen - Carbono neutralidad'!O83</f>
        <v>0</v>
      </c>
      <c r="K83" s="55">
        <f>+'[4]Resumen - Carbono neutralidad'!P83</f>
        <v>0</v>
      </c>
      <c r="L83" s="55">
        <f>+'[4]Resumen - Carbono neutralidad'!Q83</f>
        <v>0</v>
      </c>
      <c r="M83" s="55">
        <f>+'[4]Resumen - Carbono neutralidad'!R83</f>
        <v>0</v>
      </c>
      <c r="N83" s="55">
        <f>+'[4]Resumen - Carbono neutralidad'!S83</f>
        <v>0</v>
      </c>
      <c r="O83" s="55">
        <f>+'[4]Resumen - Carbono neutralidad'!T83</f>
        <v>0</v>
      </c>
      <c r="P83" s="55">
        <f>+'[4]Resumen - Carbono neutralidad'!U83</f>
        <v>0</v>
      </c>
      <c r="Q83" s="55">
        <f>+'[4]Resumen - Carbono neutralidad'!V83</f>
        <v>0</v>
      </c>
      <c r="R83" s="55">
        <f>+'[4]Resumen - Carbono neutralidad'!W83</f>
        <v>0</v>
      </c>
      <c r="S83" s="55">
        <f>+'[4]Resumen - Carbono neutralidad'!X83</f>
        <v>0</v>
      </c>
      <c r="T83" s="55">
        <f>+'[4]Resumen - Carbono neutralidad'!Y83</f>
        <v>0</v>
      </c>
      <c r="U83" s="55">
        <f>+'[4]Resumen - Carbono neutralidad'!Z83</f>
        <v>0</v>
      </c>
      <c r="V83" s="55">
        <f>+'[4]Resumen - Carbono neutralidad'!AA83</f>
        <v>0</v>
      </c>
      <c r="W83" s="55">
        <f>+'[4]Resumen - Carbono neutralidad'!AB83</f>
        <v>0</v>
      </c>
      <c r="X83" s="55">
        <f>+'[4]Resumen - Carbono neutralidad'!AC83</f>
        <v>0</v>
      </c>
      <c r="Y83" s="55">
        <f>+'[4]Resumen - Carbono neutralidad'!AD83</f>
        <v>0</v>
      </c>
      <c r="Z83" s="55">
        <f>+'[4]Resumen - Carbono neutralidad'!AE83</f>
        <v>0</v>
      </c>
      <c r="AA83" s="55">
        <f>+'[4]Resumen - Carbono neutralidad'!AF83</f>
        <v>0</v>
      </c>
      <c r="AB83" s="55">
        <f>+'[4]Resumen - Carbono neutralidad'!AG83</f>
        <v>0</v>
      </c>
      <c r="AC83" s="55">
        <f>+'[4]Resumen - Carbono neutralidad'!AH83</f>
        <v>0</v>
      </c>
      <c r="AD83" s="55">
        <f>+'[4]Resumen - Carbono neutralidad'!AI83</f>
        <v>0</v>
      </c>
      <c r="AE83" s="55">
        <f>+'[4]Resumen - Carbono neutralidad'!AJ83</f>
        <v>0</v>
      </c>
      <c r="AF83" s="55">
        <f>+'[4]Resumen - Carbono neutralidad'!AK83</f>
        <v>0</v>
      </c>
      <c r="AG83" s="55">
        <f>+'[4]Resumen - Carbono neutralidad'!AL83</f>
        <v>0</v>
      </c>
      <c r="AH83" s="55">
        <f>+'[4]Resumen - Carbono neutralidad'!AM83</f>
        <v>0</v>
      </c>
      <c r="AI83" s="55">
        <f>+'[4]Resumen - Carbono neutralidad'!AN83</f>
        <v>0</v>
      </c>
      <c r="AJ83" s="55">
        <f>+'[4]Resumen - Carbono neutralidad'!AO83</f>
        <v>0</v>
      </c>
      <c r="AK83" s="55">
        <f>+'[4]Resumen - Carbono neutralidad'!AP83</f>
        <v>0</v>
      </c>
      <c r="AL83" s="55">
        <f>+'[4]Resumen - Carbono neutralidad'!AQ83</f>
        <v>0</v>
      </c>
    </row>
    <row r="84" spans="1:38" x14ac:dyDescent="0.25">
      <c r="A84" t="s">
        <v>67</v>
      </c>
      <c r="B84" t="str">
        <f>+VLOOKUP(A84,'[4]Diccionario regiones'!$A$2:$C$29,3,FALSE)</f>
        <v>Región de Antofagasta</v>
      </c>
      <c r="C84" s="55">
        <f>+'[4]Resumen - Carbono neutralidad'!H84</f>
        <v>0</v>
      </c>
      <c r="D84" s="55">
        <f>+'[4]Resumen - Carbono neutralidad'!I84</f>
        <v>0</v>
      </c>
      <c r="E84" s="55">
        <f>+'[4]Resumen - Carbono neutralidad'!J84</f>
        <v>0</v>
      </c>
      <c r="F84" s="55">
        <f>+'[4]Resumen - Carbono neutralidad'!K84</f>
        <v>0</v>
      </c>
      <c r="G84" s="55">
        <f>+'[4]Resumen - Carbono neutralidad'!L84</f>
        <v>0</v>
      </c>
      <c r="H84" s="55">
        <f>+'[4]Resumen - Carbono neutralidad'!M84</f>
        <v>0</v>
      </c>
      <c r="I84" s="55">
        <f>+'[4]Resumen - Carbono neutralidad'!N84</f>
        <v>0</v>
      </c>
      <c r="J84" s="55">
        <f>+'[4]Resumen - Carbono neutralidad'!O84</f>
        <v>0</v>
      </c>
      <c r="K84" s="55">
        <f>+'[4]Resumen - Carbono neutralidad'!P84</f>
        <v>0</v>
      </c>
      <c r="L84" s="55">
        <f>+'[4]Resumen - Carbono neutralidad'!Q84</f>
        <v>0</v>
      </c>
      <c r="M84" s="55">
        <f>+'[4]Resumen - Carbono neutralidad'!R84</f>
        <v>0</v>
      </c>
      <c r="N84" s="55">
        <f>+'[4]Resumen - Carbono neutralidad'!S84</f>
        <v>0</v>
      </c>
      <c r="O84" s="55">
        <f>+'[4]Resumen - Carbono neutralidad'!T84</f>
        <v>0</v>
      </c>
      <c r="P84" s="55">
        <f>+'[4]Resumen - Carbono neutralidad'!U84</f>
        <v>0</v>
      </c>
      <c r="Q84" s="55">
        <f>+'[4]Resumen - Carbono neutralidad'!V84</f>
        <v>0</v>
      </c>
      <c r="R84" s="55">
        <f>+'[4]Resumen - Carbono neutralidad'!W84</f>
        <v>0</v>
      </c>
      <c r="S84" s="55">
        <f>+'[4]Resumen - Carbono neutralidad'!X84</f>
        <v>0</v>
      </c>
      <c r="T84" s="55">
        <f>+'[4]Resumen - Carbono neutralidad'!Y84</f>
        <v>0</v>
      </c>
      <c r="U84" s="55">
        <f>+'[4]Resumen - Carbono neutralidad'!Z84</f>
        <v>0</v>
      </c>
      <c r="V84" s="55">
        <f>+'[4]Resumen - Carbono neutralidad'!AA84</f>
        <v>0</v>
      </c>
      <c r="W84" s="55">
        <f>+'[4]Resumen - Carbono neutralidad'!AB84</f>
        <v>0</v>
      </c>
      <c r="X84" s="55">
        <f>+'[4]Resumen - Carbono neutralidad'!AC84</f>
        <v>0</v>
      </c>
      <c r="Y84" s="55">
        <f>+'[4]Resumen - Carbono neutralidad'!AD84</f>
        <v>0</v>
      </c>
      <c r="Z84" s="55">
        <f>+'[4]Resumen - Carbono neutralidad'!AE84</f>
        <v>0</v>
      </c>
      <c r="AA84" s="55">
        <f>+'[4]Resumen - Carbono neutralidad'!AF84</f>
        <v>0</v>
      </c>
      <c r="AB84" s="55">
        <f>+'[4]Resumen - Carbono neutralidad'!AG84</f>
        <v>0</v>
      </c>
      <c r="AC84" s="55">
        <f>+'[4]Resumen - Carbono neutralidad'!AH84</f>
        <v>0</v>
      </c>
      <c r="AD84" s="55">
        <f>+'[4]Resumen - Carbono neutralidad'!AI84</f>
        <v>0</v>
      </c>
      <c r="AE84" s="55">
        <f>+'[4]Resumen - Carbono neutralidad'!AJ84</f>
        <v>0</v>
      </c>
      <c r="AF84" s="55">
        <f>+'[4]Resumen - Carbono neutralidad'!AK84</f>
        <v>0</v>
      </c>
      <c r="AG84" s="55">
        <f>+'[4]Resumen - Carbono neutralidad'!AL84</f>
        <v>0</v>
      </c>
      <c r="AH84" s="55">
        <f>+'[4]Resumen - Carbono neutralidad'!AM84</f>
        <v>0</v>
      </c>
      <c r="AI84" s="55">
        <f>+'[4]Resumen - Carbono neutralidad'!AN84</f>
        <v>0</v>
      </c>
      <c r="AJ84" s="55">
        <f>+'[4]Resumen - Carbono neutralidad'!AO84</f>
        <v>0</v>
      </c>
      <c r="AK84" s="55">
        <f>+'[4]Resumen - Carbono neutralidad'!AP84</f>
        <v>0</v>
      </c>
      <c r="AL84" s="55">
        <f>+'[4]Resumen - Carbono neutralidad'!AQ84</f>
        <v>0</v>
      </c>
    </row>
    <row r="85" spans="1:38" x14ac:dyDescent="0.25">
      <c r="A85" t="s">
        <v>68</v>
      </c>
      <c r="B85" t="str">
        <f>+VLOOKUP(A85,'[4]Diccionario regiones'!$A$2:$C$29,3,FALSE)</f>
        <v>Región de Antofagasta</v>
      </c>
      <c r="C85" s="55">
        <f>+'[4]Resumen - Carbono neutralidad'!H85</f>
        <v>0</v>
      </c>
      <c r="D85" s="55">
        <f>+'[4]Resumen - Carbono neutralidad'!I85</f>
        <v>0</v>
      </c>
      <c r="E85" s="55">
        <f>+'[4]Resumen - Carbono neutralidad'!J85</f>
        <v>0</v>
      </c>
      <c r="F85" s="55">
        <f>+'[4]Resumen - Carbono neutralidad'!K85</f>
        <v>0</v>
      </c>
      <c r="G85" s="55">
        <f>+'[4]Resumen - Carbono neutralidad'!L85</f>
        <v>0</v>
      </c>
      <c r="H85" s="55">
        <f>+'[4]Resumen - Carbono neutralidad'!M85</f>
        <v>0</v>
      </c>
      <c r="I85" s="55">
        <f>+'[4]Resumen - Carbono neutralidad'!N85</f>
        <v>0</v>
      </c>
      <c r="J85" s="55">
        <f>+'[4]Resumen - Carbono neutralidad'!O85</f>
        <v>0</v>
      </c>
      <c r="K85" s="55">
        <f>+'[4]Resumen - Carbono neutralidad'!P85</f>
        <v>0</v>
      </c>
      <c r="L85" s="55">
        <f>+'[4]Resumen - Carbono neutralidad'!Q85</f>
        <v>0</v>
      </c>
      <c r="M85" s="55">
        <f>+'[4]Resumen - Carbono neutralidad'!R85</f>
        <v>0</v>
      </c>
      <c r="N85" s="55">
        <f>+'[4]Resumen - Carbono neutralidad'!S85</f>
        <v>0</v>
      </c>
      <c r="O85" s="55">
        <f>+'[4]Resumen - Carbono neutralidad'!T85</f>
        <v>0</v>
      </c>
      <c r="P85" s="55">
        <f>+'[4]Resumen - Carbono neutralidad'!U85</f>
        <v>0</v>
      </c>
      <c r="Q85" s="55">
        <f>+'[4]Resumen - Carbono neutralidad'!V85</f>
        <v>0</v>
      </c>
      <c r="R85" s="55">
        <f>+'[4]Resumen - Carbono neutralidad'!W85</f>
        <v>0</v>
      </c>
      <c r="S85" s="55">
        <f>+'[4]Resumen - Carbono neutralidad'!X85</f>
        <v>0</v>
      </c>
      <c r="T85" s="55">
        <f>+'[4]Resumen - Carbono neutralidad'!Y85</f>
        <v>0</v>
      </c>
      <c r="U85" s="55">
        <f>+'[4]Resumen - Carbono neutralidad'!Z85</f>
        <v>0</v>
      </c>
      <c r="V85" s="55">
        <f>+'[4]Resumen - Carbono neutralidad'!AA85</f>
        <v>0</v>
      </c>
      <c r="W85" s="55">
        <f>+'[4]Resumen - Carbono neutralidad'!AB85</f>
        <v>0</v>
      </c>
      <c r="X85" s="55">
        <f>+'[4]Resumen - Carbono neutralidad'!AC85</f>
        <v>0</v>
      </c>
      <c r="Y85" s="55">
        <f>+'[4]Resumen - Carbono neutralidad'!AD85</f>
        <v>0</v>
      </c>
      <c r="Z85" s="55">
        <f>+'[4]Resumen - Carbono neutralidad'!AE85</f>
        <v>0</v>
      </c>
      <c r="AA85" s="55">
        <f>+'[4]Resumen - Carbono neutralidad'!AF85</f>
        <v>0</v>
      </c>
      <c r="AB85" s="55">
        <f>+'[4]Resumen - Carbono neutralidad'!AG85</f>
        <v>0</v>
      </c>
      <c r="AC85" s="55">
        <f>+'[4]Resumen - Carbono neutralidad'!AH85</f>
        <v>0</v>
      </c>
      <c r="AD85" s="55">
        <f>+'[4]Resumen - Carbono neutralidad'!AI85</f>
        <v>0</v>
      </c>
      <c r="AE85" s="55">
        <f>+'[4]Resumen - Carbono neutralidad'!AJ85</f>
        <v>0</v>
      </c>
      <c r="AF85" s="55">
        <f>+'[4]Resumen - Carbono neutralidad'!AK85</f>
        <v>0</v>
      </c>
      <c r="AG85" s="55">
        <f>+'[4]Resumen - Carbono neutralidad'!AL85</f>
        <v>0</v>
      </c>
      <c r="AH85" s="55">
        <f>+'[4]Resumen - Carbono neutralidad'!AM85</f>
        <v>0</v>
      </c>
      <c r="AI85" s="55">
        <f>+'[4]Resumen - Carbono neutralidad'!AN85</f>
        <v>0</v>
      </c>
      <c r="AJ85" s="55">
        <f>+'[4]Resumen - Carbono neutralidad'!AO85</f>
        <v>0</v>
      </c>
      <c r="AK85" s="55">
        <f>+'[4]Resumen - Carbono neutralidad'!AP85</f>
        <v>0</v>
      </c>
      <c r="AL85" s="55">
        <f>+'[4]Resumen - Carbono neutralidad'!AQ85</f>
        <v>0</v>
      </c>
    </row>
    <row r="86" spans="1:38" x14ac:dyDescent="0.25">
      <c r="A86" t="s">
        <v>69</v>
      </c>
      <c r="B86" t="str">
        <f>+VLOOKUP(A86,'[4]Diccionario regiones'!$A$2:$C$29,3,FALSE)</f>
        <v>Región de Tarapacá</v>
      </c>
      <c r="C86" s="55">
        <f>+'[4]Resumen - Carbono neutralidad'!H86</f>
        <v>0.15504598314699991</v>
      </c>
      <c r="D86" s="55">
        <f>+'[4]Resumen - Carbono neutralidad'!I86</f>
        <v>0.66540411582199976</v>
      </c>
      <c r="E86" s="55">
        <f>+'[4]Resumen - Carbono neutralidad'!J86</f>
        <v>1.9936649361989993</v>
      </c>
      <c r="F86" s="55">
        <f>+'[4]Resumen - Carbono neutralidad'!K86</f>
        <v>3.7364058533600017</v>
      </c>
      <c r="G86" s="55">
        <f>+'[4]Resumen - Carbono neutralidad'!L86</f>
        <v>5.8250082456319987</v>
      </c>
      <c r="H86" s="55">
        <f>+'[4]Resumen - Carbono neutralidad'!M86</f>
        <v>7.7192917250109989</v>
      </c>
      <c r="I86" s="55">
        <f>+'[4]Resumen - Carbono neutralidad'!N86</f>
        <v>9.6872412644370005</v>
      </c>
      <c r="J86" s="55">
        <f>+'[4]Resumen - Carbono neutralidad'!O86</f>
        <v>11.632069074320997</v>
      </c>
      <c r="K86" s="55">
        <f>+'[4]Resumen - Carbono neutralidad'!P86</f>
        <v>13.81944235919301</v>
      </c>
      <c r="L86" s="55">
        <f>+'[4]Resumen - Carbono neutralidad'!Q86</f>
        <v>15.91360785366899</v>
      </c>
      <c r="M86" s="55">
        <f>+'[4]Resumen - Carbono neutralidad'!R86</f>
        <v>18.177148736240991</v>
      </c>
      <c r="N86" s="55">
        <f>+'[4]Resumen - Carbono neutralidad'!S86</f>
        <v>20.231838155205018</v>
      </c>
      <c r="O86" s="55">
        <f>+'[4]Resumen - Carbono neutralidad'!T86</f>
        <v>22.616470522617004</v>
      </c>
      <c r="P86" s="55">
        <f>+'[4]Resumen - Carbono neutralidad'!U86</f>
        <v>24.374305868627019</v>
      </c>
      <c r="Q86" s="55">
        <f>+'[4]Resumen - Carbono neutralidad'!V86</f>
        <v>24.801373080417999</v>
      </c>
      <c r="R86" s="55">
        <f>+'[4]Resumen - Carbono neutralidad'!W86</f>
        <v>25.319992993832965</v>
      </c>
      <c r="S86" s="55">
        <f>+'[4]Resumen - Carbono neutralidad'!X86</f>
        <v>25.860618093464979</v>
      </c>
      <c r="T86" s="55">
        <f>+'[4]Resumen - Carbono neutralidad'!Y86</f>
        <v>26.453036500458012</v>
      </c>
      <c r="U86" s="55">
        <f>+'[4]Resumen - Carbono neutralidad'!Z86</f>
        <v>26.94771337781301</v>
      </c>
      <c r="V86" s="55">
        <f>+'[4]Resumen - Carbono neutralidad'!AA86</f>
        <v>27.419101321510972</v>
      </c>
      <c r="W86" s="55">
        <f>+'[4]Resumen - Carbono neutralidad'!AB86</f>
        <v>27.839353273168047</v>
      </c>
      <c r="X86" s="55">
        <f>+'[4]Resumen - Carbono neutralidad'!AC86</f>
        <v>28.165615350706013</v>
      </c>
      <c r="Y86" s="55">
        <f>+'[4]Resumen - Carbono neutralidad'!AD86</f>
        <v>28.421900805696012</v>
      </c>
      <c r="Z86" s="55">
        <f>+'[4]Resumen - Carbono neutralidad'!AE86</f>
        <v>28.794413118844044</v>
      </c>
      <c r="AA86" s="55">
        <f>+'[4]Resumen - Carbono neutralidad'!AF86</f>
        <v>28.910479249157998</v>
      </c>
      <c r="AB86" s="55">
        <f>+'[4]Resumen - Carbono neutralidad'!AG86</f>
        <v>29.059542700358016</v>
      </c>
      <c r="AC86" s="55">
        <f>+'[4]Resumen - Carbono neutralidad'!AH86</f>
        <v>29.345738703694032</v>
      </c>
      <c r="AD86" s="55">
        <f>+'[4]Resumen - Carbono neutralidad'!AI86</f>
        <v>29.634651808048982</v>
      </c>
      <c r="AE86" s="55">
        <f>+'[4]Resumen - Carbono neutralidad'!AJ86</f>
        <v>29.926493673122014</v>
      </c>
      <c r="AF86" s="55">
        <f>+'[4]Resumen - Carbono neutralidad'!AK86</f>
        <v>30.221045234284009</v>
      </c>
      <c r="AG86" s="55">
        <f>+'[4]Resumen - Carbono neutralidad'!AL86</f>
        <v>30.518644699732999</v>
      </c>
      <c r="AH86" s="55">
        <f>+'[4]Resumen - Carbono neutralidad'!AM86</f>
        <v>30.819165556183005</v>
      </c>
      <c r="AI86" s="55">
        <f>+'[4]Resumen - Carbono neutralidad'!AN86</f>
        <v>31.122636569480992</v>
      </c>
      <c r="AJ86" s="55">
        <f>+'[4]Resumen - Carbono neutralidad'!AO86</f>
        <v>31.429086789138982</v>
      </c>
      <c r="AK86" s="55">
        <f>+'[4]Resumen - Carbono neutralidad'!AP86</f>
        <v>31.738545552464025</v>
      </c>
      <c r="AL86" s="55">
        <f>+'[4]Resumen - Carbono neutralidad'!AQ86</f>
        <v>32.051042486045006</v>
      </c>
    </row>
    <row r="87" spans="1:38" x14ac:dyDescent="0.25">
      <c r="A87" t="s">
        <v>70</v>
      </c>
      <c r="B87" t="str">
        <f>+VLOOKUP(A87,'[4]Diccionario regiones'!$A$2:$C$29,3,FALSE)</f>
        <v>Región de Antofagasta</v>
      </c>
      <c r="C87" s="55">
        <f>+'[4]Resumen - Carbono neutralidad'!H87</f>
        <v>0.70620933422800081</v>
      </c>
      <c r="D87" s="55">
        <f>+'[4]Resumen - Carbono neutralidad'!I87</f>
        <v>3.0200757526210014</v>
      </c>
      <c r="E87" s="55">
        <f>+'[4]Resumen - Carbono neutralidad'!J87</f>
        <v>8.9853494684460031</v>
      </c>
      <c r="F87" s="55">
        <f>+'[4]Resumen - Carbono neutralidad'!K87</f>
        <v>16.649864933588006</v>
      </c>
      <c r="G87" s="55">
        <f>+'[4]Resumen - Carbono neutralidad'!L87</f>
        <v>25.788890496038988</v>
      </c>
      <c r="H87" s="55">
        <f>+'[4]Resumen - Carbono neutralidad'!M87</f>
        <v>34.18257002595697</v>
      </c>
      <c r="I87" s="55">
        <f>+'[4]Resumen - Carbono neutralidad'!N87</f>
        <v>42.873658261397992</v>
      </c>
      <c r="J87" s="55">
        <f>+'[4]Resumen - Carbono neutralidad'!O87</f>
        <v>51.589853227083047</v>
      </c>
      <c r="K87" s="55">
        <f>+'[4]Resumen - Carbono neutralidad'!P87</f>
        <v>60.547164984529921</v>
      </c>
      <c r="L87" s="55">
        <f>+'[4]Resumen - Carbono neutralidad'!Q87</f>
        <v>69.566051173865006</v>
      </c>
      <c r="M87" s="55">
        <f>+'[4]Resumen - Carbono neutralidad'!R87</f>
        <v>78.82954057489799</v>
      </c>
      <c r="N87" s="55">
        <f>+'[4]Resumen - Carbono neutralidad'!S87</f>
        <v>88.110803237568064</v>
      </c>
      <c r="O87" s="55">
        <f>+'[4]Resumen - Carbono neutralidad'!T87</f>
        <v>97.714945783637887</v>
      </c>
      <c r="P87" s="55">
        <f>+'[4]Resumen - Carbono neutralidad'!U87</f>
        <v>104.88028669125789</v>
      </c>
      <c r="Q87" s="55">
        <f>+'[4]Resumen - Carbono neutralidad'!V87</f>
        <v>106.64638034365515</v>
      </c>
      <c r="R87" s="55">
        <f>+'[4]Resumen - Carbono neutralidad'!W87</f>
        <v>108.43348502263811</v>
      </c>
      <c r="S87" s="55">
        <f>+'[4]Resumen - Carbono neutralidad'!X87</f>
        <v>110.17949790499303</v>
      </c>
      <c r="T87" s="55">
        <f>+'[4]Resumen - Carbono neutralidad'!Y87</f>
        <v>111.90563016623987</v>
      </c>
      <c r="U87" s="55">
        <f>+'[4]Resumen - Carbono neutralidad'!Z87</f>
        <v>113.48464161592504</v>
      </c>
      <c r="V87" s="55">
        <f>+'[4]Resumen - Carbono neutralidad'!AA87</f>
        <v>114.97577892265788</v>
      </c>
      <c r="W87" s="55">
        <f>+'[4]Resumen - Carbono neutralidad'!AB87</f>
        <v>116.35310283218095</v>
      </c>
      <c r="X87" s="55">
        <f>+'[4]Resumen - Carbono neutralidad'!AC87</f>
        <v>117.57977721728511</v>
      </c>
      <c r="Y87" s="55">
        <f>+'[4]Resumen - Carbono neutralidad'!AD87</f>
        <v>118.67315983065106</v>
      </c>
      <c r="Z87" s="55">
        <f>+'[4]Resumen - Carbono neutralidad'!AE87</f>
        <v>119.78109202385808</v>
      </c>
      <c r="AA87" s="55">
        <f>+'[4]Resumen - Carbono neutralidad'!AF87</f>
        <v>120.59964933820689</v>
      </c>
      <c r="AB87" s="55">
        <f>+'[4]Resumen - Carbono neutralidad'!AG87</f>
        <v>121.36121348965415</v>
      </c>
      <c r="AC87" s="55">
        <f>+'[4]Resumen - Carbono neutralidad'!AH87</f>
        <v>122.14886406332315</v>
      </c>
      <c r="AD87" s="55">
        <f>+'[4]Resumen - Carbono neutralidad'!AI87</f>
        <v>122.94161037123104</v>
      </c>
      <c r="AE87" s="55">
        <f>+'[4]Resumen - Carbono neutralidad'!AJ87</f>
        <v>123.73949548364504</v>
      </c>
      <c r="AF87" s="55">
        <f>+'[4]Resumen - Carbono neutralidad'!AK87</f>
        <v>124.54253268637788</v>
      </c>
      <c r="AG87" s="55">
        <f>+'[4]Resumen - Carbono neutralidad'!AL87</f>
        <v>125.35076547753992</v>
      </c>
      <c r="AH87" s="55">
        <f>+'[4]Resumen - Carbono neutralidad'!AM87</f>
        <v>126.16423757993395</v>
      </c>
      <c r="AI87" s="55">
        <f>+'[4]Resumen - Carbono neutralidad'!AN87</f>
        <v>126.98296292840301</v>
      </c>
      <c r="AJ87" s="55">
        <f>+'[4]Resumen - Carbono neutralidad'!AO87</f>
        <v>127.80698567295094</v>
      </c>
      <c r="AK87" s="55">
        <f>+'[4]Resumen - Carbono neutralidad'!AP87</f>
        <v>128.63665020054907</v>
      </c>
      <c r="AL87" s="55">
        <f>+'[4]Resumen - Carbono neutralidad'!AQ87</f>
        <v>129.47138111060912</v>
      </c>
    </row>
    <row r="88" spans="1:38" x14ac:dyDescent="0.25">
      <c r="A88" t="s">
        <v>71</v>
      </c>
      <c r="B88" t="str">
        <f>+VLOOKUP(A88,'[4]Diccionario regiones'!$A$2:$C$29,3,FALSE)</f>
        <v>Región de Antofagasta</v>
      </c>
      <c r="C88" s="55">
        <f>+'[4]Resumen - Carbono neutralidad'!H88</f>
        <v>0.70645832279100007</v>
      </c>
      <c r="D88" s="55">
        <f>+'[4]Resumen - Carbono neutralidad'!I88</f>
        <v>3.0211405490879986</v>
      </c>
      <c r="E88" s="55">
        <f>+'[4]Resumen - Carbono neutralidad'!J88</f>
        <v>8.988579460007994</v>
      </c>
      <c r="F88" s="55">
        <f>+'[4]Resumen - Carbono neutralidad'!K88</f>
        <v>16.655735202075011</v>
      </c>
      <c r="G88" s="55">
        <f>+'[4]Resumen - Carbono neutralidad'!L88</f>
        <v>25.798013925527009</v>
      </c>
      <c r="H88" s="55">
        <f>+'[4]Resumen - Carbono neutralidad'!M88</f>
        <v>34.194621802775053</v>
      </c>
      <c r="I88" s="55">
        <f>+'[4]Resumen - Carbono neutralidad'!N88</f>
        <v>42.888774312440006</v>
      </c>
      <c r="J88" s="55">
        <f>+'[4]Resumen - Carbono neutralidad'!O88</f>
        <v>51.608042322756994</v>
      </c>
      <c r="K88" s="55">
        <f>+'[4]Resumen - Carbono neutralidad'!P88</f>
        <v>60.56882228355299</v>
      </c>
      <c r="L88" s="55">
        <f>+'[4]Resumen - Carbono neutralidad'!Q88</f>
        <v>69.590578238972014</v>
      </c>
      <c r="M88" s="55">
        <f>+'[4]Resumen - Carbono neutralidad'!R88</f>
        <v>78.85733358136595</v>
      </c>
      <c r="N88" s="55">
        <f>+'[4]Resumen - Carbono neutralidad'!S88</f>
        <v>88.142168578466993</v>
      </c>
      <c r="O88" s="55">
        <f>+'[4]Resumen - Carbono neutralidad'!T88</f>
        <v>97.749397216028939</v>
      </c>
      <c r="P88" s="55">
        <f>+'[4]Resumen - Carbono neutralidad'!U88</f>
        <v>104.91726454990798</v>
      </c>
      <c r="Q88" s="55">
        <f>+'[4]Resumen - Carbono neutralidad'!V88</f>
        <v>106.68398083195002</v>
      </c>
      <c r="R88" s="55">
        <f>+'[4]Resumen - Carbono neutralidad'!W88</f>
        <v>108.47171556996501</v>
      </c>
      <c r="S88" s="55">
        <f>+'[4]Resumen - Carbono neutralidad'!X88</f>
        <v>110.21864408611998</v>
      </c>
      <c r="T88" s="55">
        <f>+'[4]Resumen - Carbono neutralidad'!Y88</f>
        <v>111.94508483842212</v>
      </c>
      <c r="U88" s="55">
        <f>+'[4]Resumen - Carbono neutralidad'!Z88</f>
        <v>113.52495307831101</v>
      </c>
      <c r="V88" s="55">
        <f>+'[4]Resumen - Carbono neutralidad'!AA88</f>
        <v>115.01631609805095</v>
      </c>
      <c r="W88" s="55">
        <f>+'[4]Resumen - Carbono neutralidad'!AB88</f>
        <v>116.39443568505089</v>
      </c>
      <c r="X88" s="55">
        <f>+'[4]Resumen - Carbono neutralidad'!AC88</f>
        <v>117.62154258835186</v>
      </c>
      <c r="Y88" s="55">
        <f>+'[4]Resumen - Carbono neutralidad'!AD88</f>
        <v>118.71500057248008</v>
      </c>
      <c r="Z88" s="55">
        <f>+'[4]Resumen - Carbono neutralidad'!AE88</f>
        <v>119.82332338918093</v>
      </c>
      <c r="AA88" s="55">
        <f>+'[4]Resumen - Carbono neutralidad'!AF88</f>
        <v>120.64216931985798</v>
      </c>
      <c r="AB88" s="55">
        <f>+'[4]Resumen - Carbono neutralidad'!AG88</f>
        <v>121.40430203912501</v>
      </c>
      <c r="AC88" s="55">
        <f>+'[4]Resumen - Carbono neutralidad'!AH88</f>
        <v>122.19224029767297</v>
      </c>
      <c r="AD88" s="55">
        <f>+'[4]Resumen - Carbono neutralidad'!AI88</f>
        <v>122.98495609434116</v>
      </c>
      <c r="AE88" s="55">
        <f>+'[4]Resumen - Carbono neutralidad'!AJ88</f>
        <v>123.78312250812294</v>
      </c>
      <c r="AF88" s="55">
        <f>+'[4]Resumen - Carbono neutralidad'!AK88</f>
        <v>124.58644283745103</v>
      </c>
      <c r="AG88" s="55">
        <f>+'[4]Resumen - Carbono neutralidad'!AL88</f>
        <v>125.39496059583783</v>
      </c>
      <c r="AH88" s="55">
        <f>+'[4]Resumen - Carbono neutralidad'!AM88</f>
        <v>126.20871951289602</v>
      </c>
      <c r="AI88" s="55">
        <f>+'[4]Resumen - Carbono neutralidad'!AN88</f>
        <v>127.02804353036208</v>
      </c>
      <c r="AJ88" s="55">
        <f>+'[4]Resumen - Carbono neutralidad'!AO88</f>
        <v>127.85235682780409</v>
      </c>
      <c r="AK88" s="55">
        <f>+'[4]Resumen - Carbono neutralidad'!AP88</f>
        <v>128.68200378710512</v>
      </c>
      <c r="AL88" s="55">
        <f>+'[4]Resumen - Carbono neutralidad'!AQ88</f>
        <v>129.51702903228392</v>
      </c>
    </row>
    <row r="89" spans="1:38" x14ac:dyDescent="0.25">
      <c r="A89" t="s">
        <v>72</v>
      </c>
      <c r="B89" t="str">
        <f>+VLOOKUP(A89,'[4]Diccionario regiones'!$A$2:$C$29,3,FALSE)</f>
        <v>Región de Antofagasta</v>
      </c>
      <c r="C89" s="55">
        <f>+'[4]Resumen - Carbono neutralidad'!H89</f>
        <v>0</v>
      </c>
      <c r="D89" s="55">
        <f>+'[4]Resumen - Carbono neutralidad'!I89</f>
        <v>0</v>
      </c>
      <c r="E89" s="55">
        <f>+'[4]Resumen - Carbono neutralidad'!J89</f>
        <v>0</v>
      </c>
      <c r="F89" s="55">
        <f>+'[4]Resumen - Carbono neutralidad'!K89</f>
        <v>0</v>
      </c>
      <c r="G89" s="55">
        <f>+'[4]Resumen - Carbono neutralidad'!L89</f>
        <v>0</v>
      </c>
      <c r="H89" s="55">
        <f>+'[4]Resumen - Carbono neutralidad'!M89</f>
        <v>0</v>
      </c>
      <c r="I89" s="55">
        <f>+'[4]Resumen - Carbono neutralidad'!N89</f>
        <v>0</v>
      </c>
      <c r="J89" s="55">
        <f>+'[4]Resumen - Carbono neutralidad'!O89</f>
        <v>0</v>
      </c>
      <c r="K89" s="55">
        <f>+'[4]Resumen - Carbono neutralidad'!P89</f>
        <v>0</v>
      </c>
      <c r="L89" s="55">
        <f>+'[4]Resumen - Carbono neutralidad'!Q89</f>
        <v>0</v>
      </c>
      <c r="M89" s="55">
        <f>+'[4]Resumen - Carbono neutralidad'!R89</f>
        <v>0</v>
      </c>
      <c r="N89" s="55">
        <f>+'[4]Resumen - Carbono neutralidad'!S89</f>
        <v>0</v>
      </c>
      <c r="O89" s="55">
        <f>+'[4]Resumen - Carbono neutralidad'!T89</f>
        <v>0</v>
      </c>
      <c r="P89" s="55">
        <f>+'[4]Resumen - Carbono neutralidad'!U89</f>
        <v>0</v>
      </c>
      <c r="Q89" s="55">
        <f>+'[4]Resumen - Carbono neutralidad'!V89</f>
        <v>0</v>
      </c>
      <c r="R89" s="55">
        <f>+'[4]Resumen - Carbono neutralidad'!W89</f>
        <v>0</v>
      </c>
      <c r="S89" s="55">
        <f>+'[4]Resumen - Carbono neutralidad'!X89</f>
        <v>0</v>
      </c>
      <c r="T89" s="55">
        <f>+'[4]Resumen - Carbono neutralidad'!Y89</f>
        <v>0</v>
      </c>
      <c r="U89" s="55">
        <f>+'[4]Resumen - Carbono neutralidad'!Z89</f>
        <v>0</v>
      </c>
      <c r="V89" s="55">
        <f>+'[4]Resumen - Carbono neutralidad'!AA89</f>
        <v>0</v>
      </c>
      <c r="W89" s="55">
        <f>+'[4]Resumen - Carbono neutralidad'!AB89</f>
        <v>0</v>
      </c>
      <c r="X89" s="55">
        <f>+'[4]Resumen - Carbono neutralidad'!AC89</f>
        <v>0</v>
      </c>
      <c r="Y89" s="55">
        <f>+'[4]Resumen - Carbono neutralidad'!AD89</f>
        <v>0</v>
      </c>
      <c r="Z89" s="55">
        <f>+'[4]Resumen - Carbono neutralidad'!AE89</f>
        <v>0</v>
      </c>
      <c r="AA89" s="55">
        <f>+'[4]Resumen - Carbono neutralidad'!AF89</f>
        <v>0</v>
      </c>
      <c r="AB89" s="55">
        <f>+'[4]Resumen - Carbono neutralidad'!AG89</f>
        <v>0</v>
      </c>
      <c r="AC89" s="55">
        <f>+'[4]Resumen - Carbono neutralidad'!AH89</f>
        <v>0</v>
      </c>
      <c r="AD89" s="55">
        <f>+'[4]Resumen - Carbono neutralidad'!AI89</f>
        <v>0</v>
      </c>
      <c r="AE89" s="55">
        <f>+'[4]Resumen - Carbono neutralidad'!AJ89</f>
        <v>0</v>
      </c>
      <c r="AF89" s="55">
        <f>+'[4]Resumen - Carbono neutralidad'!AK89</f>
        <v>0</v>
      </c>
      <c r="AG89" s="55">
        <f>+'[4]Resumen - Carbono neutralidad'!AL89</f>
        <v>0</v>
      </c>
      <c r="AH89" s="55">
        <f>+'[4]Resumen - Carbono neutralidad'!AM89</f>
        <v>0</v>
      </c>
      <c r="AI89" s="55">
        <f>+'[4]Resumen - Carbono neutralidad'!AN89</f>
        <v>0</v>
      </c>
      <c r="AJ89" s="55">
        <f>+'[4]Resumen - Carbono neutralidad'!AO89</f>
        <v>0</v>
      </c>
      <c r="AK89" s="55">
        <f>+'[4]Resumen - Carbono neutralidad'!AP89</f>
        <v>0</v>
      </c>
      <c r="AL89" s="55">
        <f>+'[4]Resumen - Carbono neutralidad'!AQ89</f>
        <v>0</v>
      </c>
    </row>
    <row r="90" spans="1:38" x14ac:dyDescent="0.25">
      <c r="A90" t="s">
        <v>73</v>
      </c>
      <c r="B90" t="str">
        <f>+VLOOKUP(A90,'[4]Diccionario regiones'!$A$2:$C$29,3,FALSE)</f>
        <v>Región de Antofagasta</v>
      </c>
      <c r="C90" s="55">
        <f>+'[4]Resumen - Carbono neutralidad'!H90</f>
        <v>0</v>
      </c>
      <c r="D90" s="55">
        <f>+'[4]Resumen - Carbono neutralidad'!I90</f>
        <v>0</v>
      </c>
      <c r="E90" s="55">
        <f>+'[4]Resumen - Carbono neutralidad'!J90</f>
        <v>0</v>
      </c>
      <c r="F90" s="55">
        <f>+'[4]Resumen - Carbono neutralidad'!K90</f>
        <v>0</v>
      </c>
      <c r="G90" s="55">
        <f>+'[4]Resumen - Carbono neutralidad'!L90</f>
        <v>0</v>
      </c>
      <c r="H90" s="55">
        <f>+'[4]Resumen - Carbono neutralidad'!M90</f>
        <v>0</v>
      </c>
      <c r="I90" s="55">
        <f>+'[4]Resumen - Carbono neutralidad'!N90</f>
        <v>0</v>
      </c>
      <c r="J90" s="55">
        <f>+'[4]Resumen - Carbono neutralidad'!O90</f>
        <v>0</v>
      </c>
      <c r="K90" s="55">
        <f>+'[4]Resumen - Carbono neutralidad'!P90</f>
        <v>0</v>
      </c>
      <c r="L90" s="55">
        <f>+'[4]Resumen - Carbono neutralidad'!Q90</f>
        <v>0</v>
      </c>
      <c r="M90" s="55">
        <f>+'[4]Resumen - Carbono neutralidad'!R90</f>
        <v>0</v>
      </c>
      <c r="N90" s="55">
        <f>+'[4]Resumen - Carbono neutralidad'!S90</f>
        <v>0</v>
      </c>
      <c r="O90" s="55">
        <f>+'[4]Resumen - Carbono neutralidad'!T90</f>
        <v>0</v>
      </c>
      <c r="P90" s="55">
        <f>+'[4]Resumen - Carbono neutralidad'!U90</f>
        <v>0</v>
      </c>
      <c r="Q90" s="55">
        <f>+'[4]Resumen - Carbono neutralidad'!V90</f>
        <v>0</v>
      </c>
      <c r="R90" s="55">
        <f>+'[4]Resumen - Carbono neutralidad'!W90</f>
        <v>0</v>
      </c>
      <c r="S90" s="55">
        <f>+'[4]Resumen - Carbono neutralidad'!X90</f>
        <v>0</v>
      </c>
      <c r="T90" s="55">
        <f>+'[4]Resumen - Carbono neutralidad'!Y90</f>
        <v>0</v>
      </c>
      <c r="U90" s="55">
        <f>+'[4]Resumen - Carbono neutralidad'!Z90</f>
        <v>0</v>
      </c>
      <c r="V90" s="55">
        <f>+'[4]Resumen - Carbono neutralidad'!AA90</f>
        <v>0</v>
      </c>
      <c r="W90" s="55">
        <f>+'[4]Resumen - Carbono neutralidad'!AB90</f>
        <v>0</v>
      </c>
      <c r="X90" s="55">
        <f>+'[4]Resumen - Carbono neutralidad'!AC90</f>
        <v>0</v>
      </c>
      <c r="Y90" s="55">
        <f>+'[4]Resumen - Carbono neutralidad'!AD90</f>
        <v>0</v>
      </c>
      <c r="Z90" s="55">
        <f>+'[4]Resumen - Carbono neutralidad'!AE90</f>
        <v>0</v>
      </c>
      <c r="AA90" s="55">
        <f>+'[4]Resumen - Carbono neutralidad'!AF90</f>
        <v>0</v>
      </c>
      <c r="AB90" s="55">
        <f>+'[4]Resumen - Carbono neutralidad'!AG90</f>
        <v>0</v>
      </c>
      <c r="AC90" s="55">
        <f>+'[4]Resumen - Carbono neutralidad'!AH90</f>
        <v>0</v>
      </c>
      <c r="AD90" s="55">
        <f>+'[4]Resumen - Carbono neutralidad'!AI90</f>
        <v>0</v>
      </c>
      <c r="AE90" s="55">
        <f>+'[4]Resumen - Carbono neutralidad'!AJ90</f>
        <v>0</v>
      </c>
      <c r="AF90" s="55">
        <f>+'[4]Resumen - Carbono neutralidad'!AK90</f>
        <v>0</v>
      </c>
      <c r="AG90" s="55">
        <f>+'[4]Resumen - Carbono neutralidad'!AL90</f>
        <v>0</v>
      </c>
      <c r="AH90" s="55">
        <f>+'[4]Resumen - Carbono neutralidad'!AM90</f>
        <v>0</v>
      </c>
      <c r="AI90" s="55">
        <f>+'[4]Resumen - Carbono neutralidad'!AN90</f>
        <v>0</v>
      </c>
      <c r="AJ90" s="55">
        <f>+'[4]Resumen - Carbono neutralidad'!AO90</f>
        <v>0</v>
      </c>
      <c r="AK90" s="55">
        <f>+'[4]Resumen - Carbono neutralidad'!AP90</f>
        <v>0</v>
      </c>
      <c r="AL90" s="55">
        <f>+'[4]Resumen - Carbono neutralidad'!AQ90</f>
        <v>0</v>
      </c>
    </row>
    <row r="91" spans="1:38" x14ac:dyDescent="0.25">
      <c r="A91" t="s">
        <v>74</v>
      </c>
      <c r="B91" t="str">
        <f>+VLOOKUP(A91,'[4]Diccionario regiones'!$A$2:$C$29,3,FALSE)</f>
        <v>Región de Tarapacá</v>
      </c>
      <c r="C91" s="55">
        <f>+'[4]Resumen - Carbono neutralidad'!H91</f>
        <v>6.8076871228000019E-2</v>
      </c>
      <c r="D91" s="55">
        <f>+'[4]Resumen - Carbono neutralidad'!I91</f>
        <v>0.29216301716599963</v>
      </c>
      <c r="E91" s="55">
        <f>+'[4]Resumen - Carbono neutralidad'!J91</f>
        <v>0.87536981253799961</v>
      </c>
      <c r="F91" s="55">
        <f>+'[4]Resumen - Carbono neutralidad'!K91</f>
        <v>1.6405551968220018</v>
      </c>
      <c r="G91" s="55">
        <f>+'[4]Resumen - Carbono neutralidad'!L91</f>
        <v>2.5576170042279989</v>
      </c>
      <c r="H91" s="55">
        <f>+'[4]Resumen - Carbono neutralidad'!M91</f>
        <v>3.3893536355350014</v>
      </c>
      <c r="I91" s="55">
        <f>+'[4]Resumen - Carbono neutralidad'!N91</f>
        <v>4.2534262049680001</v>
      </c>
      <c r="J91" s="55">
        <f>+'[4]Resumen - Carbono neutralidad'!O91</f>
        <v>5.1073565135509984</v>
      </c>
      <c r="K91" s="55">
        <f>+'[4]Resumen - Carbono neutralidad'!P91</f>
        <v>6.0677699146229926</v>
      </c>
      <c r="L91" s="55">
        <f>+'[4]Resumen - Carbono neutralidad'!Q91</f>
        <v>6.9872818107990016</v>
      </c>
      <c r="M91" s="55">
        <f>+'[4]Resumen - Carbono neutralidad'!R91</f>
        <v>7.981132872064995</v>
      </c>
      <c r="N91" s="55">
        <f>+'[4]Resumen - Carbono neutralidad'!S91</f>
        <v>8.8832993236939988</v>
      </c>
      <c r="O91" s="55">
        <f>+'[4]Resumen - Carbono neutralidad'!T91</f>
        <v>9.9303328038199989</v>
      </c>
      <c r="P91" s="55">
        <f>+'[4]Resumen - Carbono neutralidad'!U91</f>
        <v>10.70216463450701</v>
      </c>
      <c r="Q91" s="55">
        <f>+'[4]Resumen - Carbono neutralidad'!V91</f>
        <v>10.889671705388009</v>
      </c>
      <c r="R91" s="55">
        <f>+'[4]Resumen - Carbono neutralidad'!W91</f>
        <v>11.117379098438008</v>
      </c>
      <c r="S91" s="55">
        <f>+'[4]Resumen - Carbono neutralidad'!X91</f>
        <v>11.354763872538999</v>
      </c>
      <c r="T91" s="55">
        <f>+'[4]Resumen - Carbono neutralidad'!Y91</f>
        <v>11.614865089063997</v>
      </c>
      <c r="U91" s="55">
        <f>+'[4]Resumen - Carbono neutralidad'!Z91</f>
        <v>11.832081275714993</v>
      </c>
      <c r="V91" s="55">
        <f>+'[4]Resumen - Carbono neutralidad'!AA91</f>
        <v>12.039040601263</v>
      </c>
      <c r="W91" s="55">
        <f>+'[4]Resumen - Carbono neutralidad'!AB91</f>
        <v>12.223559764251</v>
      </c>
      <c r="X91" s="55">
        <f>+'[4]Resumen - Carbono neutralidad'!AC91</f>
        <v>12.366819327599007</v>
      </c>
      <c r="Y91" s="55">
        <f>+'[4]Resumen - Carbono neutralidad'!AD91</f>
        <v>12.479354191911002</v>
      </c>
      <c r="Z91" s="55">
        <f>+'[4]Resumen - Carbono neutralidad'!AE91</f>
        <v>12.642929008207004</v>
      </c>
      <c r="AA91" s="55">
        <f>+'[4]Resumen - Carbono neutralidad'!AF91</f>
        <v>12.693884517724987</v>
      </c>
      <c r="AB91" s="55">
        <f>+'[4]Resumen - Carbono neutralidad'!AG91</f>
        <v>12.759332117262987</v>
      </c>
      <c r="AC91" s="55">
        <f>+'[4]Resumen - Carbono neutralidad'!AH91</f>
        <v>12.884972733732996</v>
      </c>
      <c r="AD91" s="55">
        <f>+'[4]Resumen - Carbono neutralidad'!AI91</f>
        <v>13.01185052924801</v>
      </c>
      <c r="AE91" s="55">
        <f>+'[4]Resumen - Carbono neutralidad'!AJ91</f>
        <v>13.139977685185993</v>
      </c>
      <c r="AF91" s="55">
        <f>+'[4]Resumen - Carbono neutralidad'!AK91</f>
        <v>13.269366503252002</v>
      </c>
      <c r="AG91" s="55">
        <f>+'[4]Resumen - Carbono neutralidad'!AL91</f>
        <v>13.400029407194001</v>
      </c>
      <c r="AH91" s="55">
        <f>+'[4]Resumen - Carbono neutralidad'!AM91</f>
        <v>13.531978944372019</v>
      </c>
      <c r="AI91" s="55">
        <f>+'[4]Resumen - Carbono neutralidad'!AN91</f>
        <v>13.665227783101004</v>
      </c>
      <c r="AJ91" s="55">
        <f>+'[4]Resumen - Carbono neutralidad'!AO91</f>
        <v>13.799788716940014</v>
      </c>
      <c r="AK91" s="55">
        <f>+'[4]Resumen - Carbono neutralidad'!AP91</f>
        <v>13.935674666596002</v>
      </c>
      <c r="AL91" s="55">
        <f>+'[4]Resumen - Carbono neutralidad'!AQ91</f>
        <v>14.072898680426995</v>
      </c>
    </row>
    <row r="92" spans="1:38" x14ac:dyDescent="0.25">
      <c r="A92" t="s">
        <v>75</v>
      </c>
      <c r="B92" t="str">
        <f>+VLOOKUP(A92,'[4]Diccionario regiones'!$A$2:$C$29,3,FALSE)</f>
        <v>Región de Arica y Parinacota</v>
      </c>
      <c r="C92" s="55">
        <f>+'[4]Resumen - Carbono neutralidad'!H92</f>
        <v>0.25969401780700013</v>
      </c>
      <c r="D92" s="55">
        <f>+'[4]Resumen - Carbono neutralidad'!I92</f>
        <v>1.1145193112010001</v>
      </c>
      <c r="E92" s="55">
        <f>+'[4]Resumen - Carbono neutralidad'!J92</f>
        <v>3.3392883539880027</v>
      </c>
      <c r="F92" s="55">
        <f>+'[4]Resumen - Carbono neutralidad'!K92</f>
        <v>6.2582542691149969</v>
      </c>
      <c r="G92" s="55">
        <f>+'[4]Resumen - Carbono neutralidad'!L92</f>
        <v>9.7565857972470109</v>
      </c>
      <c r="H92" s="55">
        <f>+'[4]Resumen - Carbono neutralidad'!M92</f>
        <v>12.929425903245015</v>
      </c>
      <c r="I92" s="55">
        <f>+'[4]Resumen - Carbono neutralidad'!N92</f>
        <v>16.225618469402988</v>
      </c>
      <c r="J92" s="55">
        <f>+'[4]Resumen - Carbono neutralidad'!O92</f>
        <v>19.483121178528965</v>
      </c>
      <c r="K92" s="55">
        <f>+'[4]Resumen - Carbono neutralidad'!P92</f>
        <v>23.146826781267958</v>
      </c>
      <c r="L92" s="55">
        <f>+'[4]Resumen - Carbono neutralidad'!Q92</f>
        <v>26.654504707543978</v>
      </c>
      <c r="M92" s="55">
        <f>+'[4]Resumen - Carbono neutralidad'!R92</f>
        <v>30.44576553067402</v>
      </c>
      <c r="N92" s="55">
        <f>+'[4]Resumen - Carbono neutralidad'!S92</f>
        <v>33.887275487164985</v>
      </c>
      <c r="O92" s="55">
        <f>+'[4]Resumen - Carbono neutralidad'!T92</f>
        <v>37.881412203267047</v>
      </c>
      <c r="P92" s="55">
        <f>+'[4]Resumen - Carbono neutralidad'!U92</f>
        <v>40.825732430412977</v>
      </c>
      <c r="Q92" s="55">
        <f>+'[4]Resumen - Carbono neutralidad'!V92</f>
        <v>41.541018895854002</v>
      </c>
      <c r="R92" s="55">
        <f>+'[4]Resumen - Carbono neutralidad'!W92</f>
        <v>42.409658222552999</v>
      </c>
      <c r="S92" s="55">
        <f>+'[4]Resumen - Carbono neutralidad'!X92</f>
        <v>43.315214024407027</v>
      </c>
      <c r="T92" s="55">
        <f>+'[4]Resumen - Carbono neutralidad'!Y92</f>
        <v>44.307426632175989</v>
      </c>
      <c r="U92" s="55">
        <f>+'[4]Resumen - Carbono neutralidad'!Z92</f>
        <v>45.136044974103044</v>
      </c>
      <c r="V92" s="55">
        <f>+'[4]Resumen - Carbono neutralidad'!AA92</f>
        <v>45.92553629063098</v>
      </c>
      <c r="W92" s="55">
        <f>+'[4]Resumen - Carbono neutralidad'!AB92</f>
        <v>46.629424732493973</v>
      </c>
      <c r="X92" s="55">
        <f>+'[4]Resumen - Carbono neutralidad'!AC92</f>
        <v>47.175919462113086</v>
      </c>
      <c r="Y92" s="55">
        <f>+'[4]Resumen - Carbono neutralidad'!AD92</f>
        <v>47.605208154163954</v>
      </c>
      <c r="Z92" s="55">
        <f>+'[4]Resumen - Carbono neutralidad'!AE92</f>
        <v>48.229199835819919</v>
      </c>
      <c r="AA92" s="55">
        <f>+'[4]Resumen - Carbono neutralidad'!AF92</f>
        <v>48.423580700681995</v>
      </c>
      <c r="AB92" s="55">
        <f>+'[4]Resumen - Carbono neutralidad'!AG92</f>
        <v>48.67324478848797</v>
      </c>
      <c r="AC92" s="55">
        <f>+'[4]Resumen - Carbono neutralidad'!AH92</f>
        <v>49.152528223045941</v>
      </c>
      <c r="AD92" s="55">
        <f>+'[4]Resumen - Carbono neutralidad'!AI92</f>
        <v>49.636531137861986</v>
      </c>
      <c r="AE92" s="55">
        <f>+'[4]Resumen - Carbono neutralidad'!AJ92</f>
        <v>50.125300012280967</v>
      </c>
      <c r="AF92" s="55">
        <f>+'[4]Resumen - Carbono neutralidad'!AK92</f>
        <v>50.618881777060061</v>
      </c>
      <c r="AG92" s="55">
        <f>+'[4]Resumen - Carbono neutralidad'!AL92</f>
        <v>51.11732381522301</v>
      </c>
      <c r="AH92" s="55">
        <f>+'[4]Resumen - Carbono neutralidad'!AM92</f>
        <v>51.620673993946056</v>
      </c>
      <c r="AI92" s="55">
        <f>+'[4]Resumen - Carbono neutralidad'!AN92</f>
        <v>52.128980643013954</v>
      </c>
      <c r="AJ92" s="55">
        <f>+'[4]Resumen - Carbono neutralidad'!AO92</f>
        <v>52.642292564881942</v>
      </c>
      <c r="AK92" s="55">
        <f>+'[4]Resumen - Carbono neutralidad'!AP92</f>
        <v>53.160659045972025</v>
      </c>
      <c r="AL92" s="55">
        <f>+'[4]Resumen - Carbono neutralidad'!AQ92</f>
        <v>53.684129864518987</v>
      </c>
    </row>
    <row r="93" spans="1:38" x14ac:dyDescent="0.25">
      <c r="A93" t="s">
        <v>76</v>
      </c>
      <c r="B93" t="str">
        <f>+VLOOKUP(A93,'[4]Diccionario regiones'!$A$2:$C$29,3,FALSE)</f>
        <v>Región de Valparaíso</v>
      </c>
      <c r="C93" s="55">
        <f>+'[4]Resumen - Carbono neutralidad'!H93</f>
        <v>0.99022633008199989</v>
      </c>
      <c r="D93" s="55">
        <f>+'[4]Resumen - Carbono neutralidad'!I93</f>
        <v>4.1680117364310023</v>
      </c>
      <c r="E93" s="55">
        <f>+'[4]Resumen - Carbono neutralidad'!J93</f>
        <v>12.236950129880009</v>
      </c>
      <c r="F93" s="55">
        <f>+'[4]Resumen - Carbono neutralidad'!K93</f>
        <v>22.402535795722994</v>
      </c>
      <c r="G93" s="55">
        <f>+'[4]Resumen - Carbono neutralidad'!L93</f>
        <v>34.269183161099001</v>
      </c>
      <c r="H93" s="55">
        <f>+'[4]Resumen - Carbono neutralidad'!M93</f>
        <v>44.827859555162995</v>
      </c>
      <c r="I93" s="55">
        <f>+'[4]Resumen - Carbono neutralidad'!N93</f>
        <v>55.523129942114046</v>
      </c>
      <c r="J93" s="55">
        <f>+'[4]Resumen - Carbono neutralidad'!O93</f>
        <v>65.976219369969087</v>
      </c>
      <c r="K93" s="55">
        <f>+'[4]Resumen - Carbono neutralidad'!P93</f>
        <v>76.697041412143989</v>
      </c>
      <c r="L93" s="55">
        <f>+'[4]Resumen - Carbono neutralidad'!Q93</f>
        <v>87.171738251837979</v>
      </c>
      <c r="M93" s="55">
        <f>+'[4]Resumen - Carbono neutralidad'!R93</f>
        <v>97.861901804035924</v>
      </c>
      <c r="N93" s="55">
        <f>+'[4]Resumen - Carbono neutralidad'!S93</f>
        <v>108.18360798979205</v>
      </c>
      <c r="O93" s="55">
        <f>+'[4]Resumen - Carbono neutralidad'!T93</f>
        <v>118.97483158597817</v>
      </c>
      <c r="P93" s="55">
        <f>+'[4]Resumen - Carbono neutralidad'!U93</f>
        <v>126.60713318379588</v>
      </c>
      <c r="Q93" s="55">
        <f>+'[4]Resumen - Carbono neutralidad'!V93</f>
        <v>127.62049289061498</v>
      </c>
      <c r="R93" s="55">
        <f>+'[4]Resumen - Carbono neutralidad'!W93</f>
        <v>128.77195540223607</v>
      </c>
      <c r="S93" s="55">
        <f>+'[4]Resumen - Carbono neutralidad'!X93</f>
        <v>129.937625339189</v>
      </c>
      <c r="T93" s="55">
        <f>+'[4]Resumen - Carbono neutralidad'!Y93</f>
        <v>131.16607302023414</v>
      </c>
      <c r="U93" s="55">
        <f>+'[4]Resumen - Carbono neutralidad'!Z93</f>
        <v>132.20564710046926</v>
      </c>
      <c r="V93" s="55">
        <f>+'[4]Resumen - Carbono neutralidad'!AA93</f>
        <v>133.183961999953</v>
      </c>
      <c r="W93" s="55">
        <f>+'[4]Resumen - Carbono neutralidad'!AB93</f>
        <v>134.05666607598801</v>
      </c>
      <c r="X93" s="55">
        <f>+'[4]Resumen - Carbono neutralidad'!AC93</f>
        <v>134.75614468174697</v>
      </c>
      <c r="Y93" s="55">
        <f>+'[4]Resumen - Carbono neutralidad'!AD93</f>
        <v>135.32390154568407</v>
      </c>
      <c r="Z93" s="55">
        <f>+'[4]Resumen - Carbono neutralidad'!AE93</f>
        <v>136.06077511769101</v>
      </c>
      <c r="AA93" s="55">
        <f>+'[4]Resumen - Carbono neutralidad'!AF93</f>
        <v>136.36789249600807</v>
      </c>
      <c r="AB93" s="55">
        <f>+'[4]Resumen - Carbono neutralidad'!AG93</f>
        <v>136.71126910341505</v>
      </c>
      <c r="AC93" s="55">
        <f>+'[4]Resumen - Carbono neutralidad'!AH93</f>
        <v>137.25588891768098</v>
      </c>
      <c r="AD93" s="55">
        <f>+'[4]Resumen - Carbono neutralidad'!AI93</f>
        <v>137.80610760743212</v>
      </c>
      <c r="AE93" s="55">
        <f>+'[4]Resumen - Carbono neutralidad'!AJ93</f>
        <v>138.36197938102893</v>
      </c>
      <c r="AF93" s="55">
        <f>+'[4]Resumen - Carbono neutralidad'!AK93</f>
        <v>138.92355892994308</v>
      </c>
      <c r="AG93" s="55">
        <f>+'[4]Resumen - Carbono neutralidad'!AL93</f>
        <v>139.49090143421802</v>
      </c>
      <c r="AH93" s="55">
        <f>+'[4]Resumen - Carbono neutralidad'!AM93</f>
        <v>140.06406256659602</v>
      </c>
      <c r="AI93" s="55">
        <f>+'[4]Resumen - Carbono neutralidad'!AN93</f>
        <v>140.64309849380206</v>
      </c>
      <c r="AJ93" s="55">
        <f>+'[4]Resumen - Carbono neutralidad'!AO93</f>
        <v>141.22806588069918</v>
      </c>
      <c r="AK93" s="55">
        <f>+'[4]Resumen - Carbono neutralidad'!AP93</f>
        <v>141.81902190240709</v>
      </c>
      <c r="AL93" s="55">
        <f>+'[4]Resumen - Carbono neutralidad'!AQ93</f>
        <v>142.41602423200203</v>
      </c>
    </row>
    <row r="94" spans="1:38" x14ac:dyDescent="0.25">
      <c r="A94" t="s">
        <v>77</v>
      </c>
      <c r="B94" t="str">
        <f>+VLOOKUP(A94,'[4]Diccionario regiones'!$A$2:$C$29,3,FALSE)</f>
        <v>Región de O’Higgins</v>
      </c>
      <c r="C94" s="55">
        <f>+'[4]Resumen - Carbono neutralidad'!H94</f>
        <v>0.24171377542500005</v>
      </c>
      <c r="D94" s="55">
        <f>+'[4]Resumen - Carbono neutralidad'!I94</f>
        <v>1.0250536160470003</v>
      </c>
      <c r="E94" s="55">
        <f>+'[4]Resumen - Carbono neutralidad'!J94</f>
        <v>3.035260751384</v>
      </c>
      <c r="F94" s="55">
        <f>+'[4]Resumen - Carbono neutralidad'!K94</f>
        <v>5.6149130571330037</v>
      </c>
      <c r="G94" s="55">
        <f>+'[4]Resumen - Carbono neutralidad'!L94</f>
        <v>8.657728164543002</v>
      </c>
      <c r="H94" s="55">
        <f>+'[4]Resumen - Carbono neutralidad'!M94</f>
        <v>11.377657481890992</v>
      </c>
      <c r="I94" s="55">
        <f>+'[4]Resumen - Carbono neutralidad'!N94</f>
        <v>14.160006241839973</v>
      </c>
      <c r="J94" s="55">
        <f>+'[4]Resumen - Carbono neutralidad'!O94</f>
        <v>16.882837753545992</v>
      </c>
      <c r="K94" s="55">
        <f>+'[4]Resumen - Carbono neutralidad'!P94</f>
        <v>19.822864282175992</v>
      </c>
      <c r="L94" s="55">
        <f>+'[4]Resumen - Carbono neutralidad'!Q94</f>
        <v>22.645331376471006</v>
      </c>
      <c r="M94" s="55">
        <f>+'[4]Resumen - Carbono neutralidad'!R94</f>
        <v>25.617293912289036</v>
      </c>
      <c r="N94" s="55">
        <f>+'[4]Resumen - Carbono neutralidad'!S94</f>
        <v>28.367843012507993</v>
      </c>
      <c r="O94" s="55">
        <f>+'[4]Resumen - Carbono neutralidad'!T94</f>
        <v>31.425831473847975</v>
      </c>
      <c r="P94" s="55">
        <f>+'[4]Resumen - Carbono neutralidad'!U94</f>
        <v>33.61934303372999</v>
      </c>
      <c r="Q94" s="55">
        <f>+'[4]Resumen - Carbono neutralidad'!V94</f>
        <v>34.007898410614011</v>
      </c>
      <c r="R94" s="55">
        <f>+'[4]Resumen - Carbono neutralidad'!W94</f>
        <v>34.485264825454983</v>
      </c>
      <c r="S94" s="55">
        <f>+'[4]Resumen - Carbono neutralidad'!X94</f>
        <v>34.982243474384013</v>
      </c>
      <c r="T94" s="55">
        <f>+'[4]Resumen - Carbono neutralidad'!Y94</f>
        <v>35.527244027247974</v>
      </c>
      <c r="U94" s="55">
        <f>+'[4]Resumen - Carbono neutralidad'!Z94</f>
        <v>35.976167186517984</v>
      </c>
      <c r="V94" s="55">
        <f>+'[4]Resumen - Carbono neutralidad'!AA94</f>
        <v>36.401772255244019</v>
      </c>
      <c r="W94" s="55">
        <f>+'[4]Resumen - Carbono neutralidad'!AB94</f>
        <v>36.778224703784979</v>
      </c>
      <c r="X94" s="55">
        <f>+'[4]Resumen - Carbono neutralidad'!AC94</f>
        <v>37.06582213768899</v>
      </c>
      <c r="Y94" s="55">
        <f>+'[4]Resumen - Carbono neutralidad'!AD94</f>
        <v>37.288292532729024</v>
      </c>
      <c r="Z94" s="55">
        <f>+'[4]Resumen - Carbono neutralidad'!AE94</f>
        <v>37.62130465166198</v>
      </c>
      <c r="AA94" s="55">
        <f>+'[4]Resumen - Carbono neutralidad'!AF94</f>
        <v>37.714782330664946</v>
      </c>
      <c r="AB94" s="55">
        <f>+'[4]Resumen - Carbono neutralidad'!AG94</f>
        <v>37.84115889620702</v>
      </c>
      <c r="AC94" s="55">
        <f>+'[4]Resumen - Carbono neutralidad'!AH94</f>
        <v>38.097449108743987</v>
      </c>
      <c r="AD94" s="55">
        <f>+'[4]Resumen - Carbono neutralidad'!AI94</f>
        <v>38.355020932252032</v>
      </c>
      <c r="AE94" s="55">
        <f>+'[4]Resumen - Carbono neutralidad'!AJ94</f>
        <v>38.613876953942039</v>
      </c>
      <c r="AF94" s="55">
        <f>+'[4]Resumen - Carbono neutralidad'!AK94</f>
        <v>38.874019706444976</v>
      </c>
      <c r="AG94" s="55">
        <f>+'[4]Resumen - Carbono neutralidad'!AL94</f>
        <v>39.135451671946001</v>
      </c>
      <c r="AH94" s="55">
        <f>+'[4]Resumen - Carbono neutralidad'!AM94</f>
        <v>39.398175280709005</v>
      </c>
      <c r="AI94" s="55">
        <f>+'[4]Resumen - Carbono neutralidad'!AN94</f>
        <v>39.66219291547295</v>
      </c>
      <c r="AJ94" s="55">
        <f>+'[4]Resumen - Carbono neutralidad'!AO94</f>
        <v>39.927506888321986</v>
      </c>
      <c r="AK94" s="55">
        <f>+'[4]Resumen - Carbono neutralidad'!AP94</f>
        <v>40.194119464685038</v>
      </c>
      <c r="AL94" s="55">
        <f>+'[4]Resumen - Carbono neutralidad'!AQ94</f>
        <v>40.462032851267992</v>
      </c>
    </row>
    <row r="95" spans="1:38" x14ac:dyDescent="0.25">
      <c r="A95" t="s">
        <v>78</v>
      </c>
      <c r="B95" t="str">
        <f>+VLOOKUP(A95,'[4]Diccionario regiones'!$A$2:$C$29,3,FALSE)</f>
        <v>Región de O’Higgins</v>
      </c>
      <c r="C95" s="55">
        <f>+'[4]Resumen - Carbono neutralidad'!H95</f>
        <v>7.1330015112999967E-2</v>
      </c>
      <c r="D95" s="55">
        <f>+'[4]Resumen - Carbono neutralidad'!I95</f>
        <v>0.30249450812299994</v>
      </c>
      <c r="E95" s="55">
        <f>+'[4]Resumen - Carbono neutralidad'!J95</f>
        <v>0.89570895974899989</v>
      </c>
      <c r="F95" s="55">
        <f>+'[4]Resumen - Carbono neutralidad'!K95</f>
        <v>1.6569673396319997</v>
      </c>
      <c r="G95" s="55">
        <f>+'[4]Resumen - Carbono neutralidad'!L95</f>
        <v>2.5549055989809997</v>
      </c>
      <c r="H95" s="55">
        <f>+'[4]Resumen - Carbono neutralidad'!M95</f>
        <v>3.3575598867489989</v>
      </c>
      <c r="I95" s="55">
        <f>+'[4]Resumen - Carbono neutralidad'!N95</f>
        <v>4.1786342249249993</v>
      </c>
      <c r="J95" s="55">
        <f>+'[4]Resumen - Carbono neutralidad'!O95</f>
        <v>4.9821449545320045</v>
      </c>
      <c r="K95" s="55">
        <f>+'[4]Resumen - Carbono neutralidad'!P95</f>
        <v>5.8497501851419988</v>
      </c>
      <c r="L95" s="55">
        <f>+'[4]Resumen - Carbono neutralidad'!Q95</f>
        <v>6.6826634895779957</v>
      </c>
      <c r="M95" s="55">
        <f>+'[4]Resumen - Carbono neutralidad'!R95</f>
        <v>7.5596930727409957</v>
      </c>
      <c r="N95" s="55">
        <f>+'[4]Resumen - Carbono neutralidad'!S95</f>
        <v>8.3713832946050051</v>
      </c>
      <c r="O95" s="55">
        <f>+'[4]Resumen - Carbono neutralidad'!T95</f>
        <v>9.2737992283579906</v>
      </c>
      <c r="P95" s="55">
        <f>+'[4]Resumen - Carbono neutralidad'!U95</f>
        <v>9.9211070258059948</v>
      </c>
      <c r="Q95" s="55">
        <f>+'[4]Resumen - Carbono neutralidad'!V95</f>
        <v>10.035770168420994</v>
      </c>
      <c r="R95" s="55">
        <f>+'[4]Resumen - Carbono neutralidad'!W95</f>
        <v>10.176641549513995</v>
      </c>
      <c r="S95" s="55">
        <f>+'[4]Resumen - Carbono neutralidad'!X95</f>
        <v>10.323300524677</v>
      </c>
      <c r="T95" s="55">
        <f>+'[4]Resumen - Carbono neutralidad'!Y95</f>
        <v>10.484130816526006</v>
      </c>
      <c r="U95" s="55">
        <f>+'[4]Resumen - Carbono neutralidad'!Z95</f>
        <v>10.616608561236015</v>
      </c>
      <c r="V95" s="55">
        <f>+'[4]Resumen - Carbono neutralidad'!AA95</f>
        <v>10.742205109817997</v>
      </c>
      <c r="W95" s="55">
        <f>+'[4]Resumen - Carbono neutralidad'!AB95</f>
        <v>10.853296663206995</v>
      </c>
      <c r="X95" s="55">
        <f>+'[4]Resumen - Carbono neutralidad'!AC95</f>
        <v>10.93816699824901</v>
      </c>
      <c r="Y95" s="55">
        <f>+'[4]Resumen - Carbono neutralidad'!AD95</f>
        <v>11.003818268670981</v>
      </c>
      <c r="Z95" s="55">
        <f>+'[4]Resumen - Carbono neutralidad'!AE95</f>
        <v>11.102090530911989</v>
      </c>
      <c r="AA95" s="55">
        <f>+'[4]Resumen - Carbono neutralidad'!AF95</f>
        <v>11.129675901672011</v>
      </c>
      <c r="AB95" s="55">
        <f>+'[4]Resumen - Carbono neutralidad'!AG95</f>
        <v>11.166969772023998</v>
      </c>
      <c r="AC95" s="55">
        <f>+'[4]Resumen - Carbono neutralidad'!AH95</f>
        <v>11.242601311212008</v>
      </c>
      <c r="AD95" s="55">
        <f>+'[4]Resumen - Carbono neutralidad'!AI95</f>
        <v>11.318611054106983</v>
      </c>
      <c r="AE95" s="55">
        <f>+'[4]Resumen - Carbono neutralidad'!AJ95</f>
        <v>11.394999764957996</v>
      </c>
      <c r="AF95" s="55">
        <f>+'[4]Resumen - Carbono neutralidad'!AK95</f>
        <v>11.471768192534007</v>
      </c>
      <c r="AG95" s="55">
        <f>+'[4]Resumen - Carbono neutralidad'!AL95</f>
        <v>11.548917068089011</v>
      </c>
      <c r="AH95" s="55">
        <f>+'[4]Resumen - Carbono neutralidad'!AM95</f>
        <v>11.626447109469998</v>
      </c>
      <c r="AI95" s="55">
        <f>+'[4]Resumen - Carbono neutralidad'!AN95</f>
        <v>11.704359017726999</v>
      </c>
      <c r="AJ95" s="55">
        <f>+'[4]Resumen - Carbono neutralidad'!AO95</f>
        <v>11.782653478568992</v>
      </c>
      <c r="AK95" s="55">
        <f>+'[4]Resumen - Carbono neutralidad'!AP95</f>
        <v>11.861331158451005</v>
      </c>
      <c r="AL95" s="55">
        <f>+'[4]Resumen - Carbono neutralidad'!AQ95</f>
        <v>11.940392709983993</v>
      </c>
    </row>
    <row r="96" spans="1:38" x14ac:dyDescent="0.25">
      <c r="A96" t="s">
        <v>79</v>
      </c>
      <c r="B96" t="str">
        <f>+VLOOKUP(A96,'[4]Diccionario regiones'!$A$2:$C$29,3,FALSE)</f>
        <v>Región del Biobío</v>
      </c>
      <c r="C96" s="55">
        <f>+'[4]Resumen - Carbono neutralidad'!H96</f>
        <v>0.16072943917399987</v>
      </c>
      <c r="D96" s="55">
        <f>+'[4]Resumen - Carbono neutralidad'!I96</f>
        <v>0.67562242889299995</v>
      </c>
      <c r="E96" s="55">
        <f>+'[4]Resumen - Carbono neutralidad'!J96</f>
        <v>1.9785865715320003</v>
      </c>
      <c r="F96" s="55">
        <f>+'[4]Resumen - Carbono neutralidad'!K96</f>
        <v>3.6104219329329976</v>
      </c>
      <c r="G96" s="55">
        <f>+'[4]Resumen - Carbono neutralidad'!L96</f>
        <v>5.5071340486900091</v>
      </c>
      <c r="H96" s="55">
        <f>+'[4]Resumen - Carbono neutralidad'!M96</f>
        <v>7.1881913546160003</v>
      </c>
      <c r="I96" s="55">
        <f>+'[4]Resumen - Carbono neutralidad'!N96</f>
        <v>8.8810273997160003</v>
      </c>
      <c r="J96" s="55">
        <f>+'[4]Resumen - Carbono neutralidad'!O96</f>
        <v>10.528207287840994</v>
      </c>
      <c r="K96" s="55">
        <f>+'[4]Resumen - Carbono neutralidad'!P96</f>
        <v>12.18490007947201</v>
      </c>
      <c r="L96" s="55">
        <f>+'[4]Resumen - Carbono neutralidad'!Q96</f>
        <v>13.802869645764984</v>
      </c>
      <c r="M96" s="55">
        <f>+'[4]Resumen - Carbono neutralidad'!R96</f>
        <v>15.429139375145011</v>
      </c>
      <c r="N96" s="55">
        <f>+'[4]Resumen - Carbono neutralidad'!S96</f>
        <v>17.006955993002016</v>
      </c>
      <c r="O96" s="55">
        <f>+'[4]Resumen - Carbono neutralidad'!T96</f>
        <v>18.615492162051005</v>
      </c>
      <c r="P96" s="55">
        <f>+'[4]Resumen - Carbono neutralidad'!U96</f>
        <v>19.722497640929998</v>
      </c>
      <c r="Q96" s="55">
        <f>+'[4]Resumen - Carbono neutralidad'!V96</f>
        <v>19.797586579776997</v>
      </c>
      <c r="R96" s="55">
        <f>+'[4]Resumen - Carbono neutralidad'!W96</f>
        <v>19.880007203825972</v>
      </c>
      <c r="S96" s="55">
        <f>+'[4]Resumen - Carbono neutralidad'!X96</f>
        <v>19.956361838597005</v>
      </c>
      <c r="T96" s="55">
        <f>+'[4]Resumen - Carbono neutralidad'!Y96</f>
        <v>20.03164765851799</v>
      </c>
      <c r="U96" s="55">
        <f>+'[4]Resumen - Carbono neutralidad'!Z96</f>
        <v>20.079396103554021</v>
      </c>
      <c r="V96" s="55">
        <f>+'[4]Resumen - Carbono neutralidad'!AA96</f>
        <v>20.113145371072015</v>
      </c>
      <c r="W96" s="55">
        <f>+'[4]Resumen - Carbono neutralidad'!AB96</f>
        <v>20.128391522762957</v>
      </c>
      <c r="X96" s="55">
        <f>+'[4]Resumen - Carbono neutralidad'!AC96</f>
        <v>20.11837041499799</v>
      </c>
      <c r="Y96" s="55">
        <f>+'[4]Resumen - Carbono neutralidad'!AD96</f>
        <v>20.087631441312965</v>
      </c>
      <c r="Z96" s="55">
        <f>+'[4]Resumen - Carbono neutralidad'!AE96</f>
        <v>20.066934873697992</v>
      </c>
      <c r="AA96" s="55">
        <f>+'[4]Resumen - Carbono neutralidad'!AF96</f>
        <v>19.995661207984011</v>
      </c>
      <c r="AB96" s="55">
        <f>+'[4]Resumen - Carbono neutralidad'!AG96</f>
        <v>19.921323390450013</v>
      </c>
      <c r="AC96" s="55">
        <f>+'[4]Resumen - Carbono neutralidad'!AH96</f>
        <v>19.860321925781989</v>
      </c>
      <c r="AD96" s="55">
        <f>+'[4]Resumen - Carbono neutralidad'!AI96</f>
        <v>19.798864193976009</v>
      </c>
      <c r="AE96" s="55">
        <f>+'[4]Resumen - Carbono neutralidad'!AJ96</f>
        <v>19.736948537316984</v>
      </c>
      <c r="AF96" s="55">
        <f>+'[4]Resumen - Carbono neutralidad'!AK96</f>
        <v>19.674573310836987</v>
      </c>
      <c r="AG96" s="55">
        <f>+'[4]Resumen - Carbono neutralidad'!AL96</f>
        <v>19.611736872163998</v>
      </c>
      <c r="AH96" s="55">
        <f>+'[4]Resumen - Carbono neutralidad'!AM96</f>
        <v>19.548437596629977</v>
      </c>
      <c r="AI96" s="55">
        <f>+'[4]Resumen - Carbono neutralidad'!AN96</f>
        <v>19.48467385429197</v>
      </c>
      <c r="AJ96" s="55">
        <f>+'[4]Resumen - Carbono neutralidad'!AO96</f>
        <v>19.420444032325989</v>
      </c>
      <c r="AK96" s="55">
        <f>+'[4]Resumen - Carbono neutralidad'!AP96</f>
        <v>19.355746521530005</v>
      </c>
      <c r="AL96" s="55">
        <f>+'[4]Resumen - Carbono neutralidad'!AQ96</f>
        <v>19.29057972265101</v>
      </c>
    </row>
    <row r="97" spans="1:38" x14ac:dyDescent="0.25">
      <c r="A97" t="s">
        <v>80</v>
      </c>
      <c r="B97" t="str">
        <f>+VLOOKUP(A97,'[4]Diccionario regiones'!$A$2:$C$29,3,FALSE)</f>
        <v>Región del Biobío</v>
      </c>
      <c r="C97" s="55">
        <f>+'[4]Resumen - Carbono neutralidad'!H97</f>
        <v>2.5458409045000008E-2</v>
      </c>
      <c r="D97" s="55">
        <f>+'[4]Resumen - Carbono neutralidad'!I97</f>
        <v>0.10701504092099988</v>
      </c>
      <c r="E97" s="55">
        <f>+'[4]Resumen - Carbono neutralidad'!J97</f>
        <v>0.31339837567899992</v>
      </c>
      <c r="F97" s="55">
        <f>+'[4]Resumen - Carbono neutralidad'!K97</f>
        <v>0.57187306549799954</v>
      </c>
      <c r="G97" s="55">
        <f>+'[4]Resumen - Carbono neutralidad'!L97</f>
        <v>0.87230292981299973</v>
      </c>
      <c r="H97" s="55">
        <f>+'[4]Resumen - Carbono neutralidad'!M97</f>
        <v>1.1385741336789992</v>
      </c>
      <c r="I97" s="55">
        <f>+'[4]Resumen - Carbono neutralidad'!N97</f>
        <v>1.4067110317230012</v>
      </c>
      <c r="J97" s="55">
        <f>+'[4]Resumen - Carbono neutralidad'!O97</f>
        <v>1.6676162202810008</v>
      </c>
      <c r="K97" s="55">
        <f>+'[4]Resumen - Carbono neutralidad'!P97</f>
        <v>1.9300282041689991</v>
      </c>
      <c r="L97" s="55">
        <f>+'[4]Resumen - Carbono neutralidad'!Q97</f>
        <v>2.1863066212699991</v>
      </c>
      <c r="M97" s="55">
        <f>+'[4]Resumen - Carbono neutralidad'!R97</f>
        <v>2.4438997423159998</v>
      </c>
      <c r="N97" s="55">
        <f>+'[4]Resumen - Carbono neutralidad'!S97</f>
        <v>2.6938181293480019</v>
      </c>
      <c r="O97" s="55">
        <f>+'[4]Resumen - Carbono neutralidad'!T97</f>
        <v>2.9486023427220007</v>
      </c>
      <c r="P97" s="55">
        <f>+'[4]Resumen - Carbono neutralidad'!U97</f>
        <v>3.1239465612169997</v>
      </c>
      <c r="Q97" s="55">
        <f>+'[4]Resumen - Carbono neutralidad'!V97</f>
        <v>3.1358402798240026</v>
      </c>
      <c r="R97" s="55">
        <f>+'[4]Resumen - Carbono neutralidad'!W97</f>
        <v>3.148895301835998</v>
      </c>
      <c r="S97" s="55">
        <f>+'[4]Resumen - Carbono neutralidad'!X97</f>
        <v>3.1609895001399999</v>
      </c>
      <c r="T97" s="55">
        <f>+'[4]Resumen - Carbono neutralidad'!Y97</f>
        <v>3.1729144032450005</v>
      </c>
      <c r="U97" s="55">
        <f>+'[4]Resumen - Carbono neutralidad'!Z97</f>
        <v>3.1804775220869979</v>
      </c>
      <c r="V97" s="55">
        <f>+'[4]Resumen - Carbono neutralidad'!AA97</f>
        <v>3.1858232393950034</v>
      </c>
      <c r="W97" s="55">
        <f>+'[4]Resumen - Carbono neutralidad'!AB97</f>
        <v>3.1882381548100009</v>
      </c>
      <c r="X97" s="55">
        <f>+'[4]Resumen - Carbono neutralidad'!AC97</f>
        <v>3.186650860968006</v>
      </c>
      <c r="Y97" s="55">
        <f>+'[4]Resumen - Carbono neutralidad'!AD97</f>
        <v>3.1817819586279987</v>
      </c>
      <c r="Z97" s="55">
        <f>+'[4]Resumen - Carbono neutralidad'!AE97</f>
        <v>3.1785037241619993</v>
      </c>
      <c r="AA97" s="55">
        <f>+'[4]Resumen - Carbono neutralidad'!AF97</f>
        <v>3.1672143260729979</v>
      </c>
      <c r="AB97" s="55">
        <f>+'[4]Resumen - Carbono neutralidad'!AG97</f>
        <v>3.1554395823119985</v>
      </c>
      <c r="AC97" s="55">
        <f>+'[4]Resumen - Carbono neutralidad'!AH97</f>
        <v>3.1457772505489978</v>
      </c>
      <c r="AD97" s="55">
        <f>+'[4]Resumen - Carbono neutralidad'!AI97</f>
        <v>3.1360426484420056</v>
      </c>
      <c r="AE97" s="55">
        <f>+'[4]Resumen - Carbono neutralidad'!AJ97</f>
        <v>3.1262355126849974</v>
      </c>
      <c r="AF97" s="55">
        <f>+'[4]Resumen - Carbono neutralidad'!AK97</f>
        <v>3.1163555836749999</v>
      </c>
      <c r="AG97" s="55">
        <f>+'[4]Resumen - Carbono neutralidad'!AL97</f>
        <v>3.1064026017709998</v>
      </c>
      <c r="AH97" s="55">
        <f>+'[4]Resumen - Carbono neutralidad'!AM97</f>
        <v>3.0963763079350008</v>
      </c>
      <c r="AI97" s="55">
        <f>+'[4]Resumen - Carbono neutralidad'!AN97</f>
        <v>3.0862764448619995</v>
      </c>
      <c r="AJ97" s="55">
        <f>+'[4]Resumen - Carbono neutralidad'!AO97</f>
        <v>3.0761027567449966</v>
      </c>
      <c r="AK97" s="55">
        <f>+'[4]Resumen - Carbono neutralidad'!AP97</f>
        <v>3.0658549891989972</v>
      </c>
      <c r="AL97" s="55">
        <f>+'[4]Resumen - Carbono neutralidad'!AQ97</f>
        <v>3.0555328896019982</v>
      </c>
    </row>
    <row r="98" spans="1:38" x14ac:dyDescent="0.25">
      <c r="A98" t="s">
        <v>81</v>
      </c>
      <c r="C98" s="55">
        <f t="shared" ref="C98:AL98" si="2">SUM(C70:C97)</f>
        <v>9.9364560686460006</v>
      </c>
      <c r="D98" s="55">
        <f t="shared" si="2"/>
        <v>42.772129879049011</v>
      </c>
      <c r="E98" s="55">
        <f t="shared" si="2"/>
        <v>126.39110736528906</v>
      </c>
      <c r="F98" s="55">
        <f t="shared" si="2"/>
        <v>232.87819580147507</v>
      </c>
      <c r="G98" s="55">
        <f t="shared" si="2"/>
        <v>358.48131466771008</v>
      </c>
      <c r="H98" s="55">
        <f t="shared" si="2"/>
        <v>471.81453203209918</v>
      </c>
      <c r="I98" s="55">
        <f t="shared" si="2"/>
        <v>587.89876375858205</v>
      </c>
      <c r="J98" s="55">
        <f t="shared" si="2"/>
        <v>702.67164631557443</v>
      </c>
      <c r="K98" s="55">
        <f t="shared" si="2"/>
        <v>821.61982102381944</v>
      </c>
      <c r="L98" s="55">
        <f t="shared" si="2"/>
        <v>939.06205773934823</v>
      </c>
      <c r="M98" s="55">
        <f t="shared" si="2"/>
        <v>1060.0322985574683</v>
      </c>
      <c r="N98" s="55">
        <f t="shared" si="2"/>
        <v>1177.9452081332613</v>
      </c>
      <c r="O98" s="55">
        <f t="shared" si="2"/>
        <v>1302.1638277125801</v>
      </c>
      <c r="P98" s="55">
        <f t="shared" si="2"/>
        <v>1392.5871303402962</v>
      </c>
      <c r="Q98" s="55">
        <f t="shared" si="2"/>
        <v>1410.3995961981839</v>
      </c>
      <c r="R98" s="55">
        <f t="shared" si="2"/>
        <v>1429.6903356221335</v>
      </c>
      <c r="S98" s="55">
        <f t="shared" si="2"/>
        <v>1449.0443867306035</v>
      </c>
      <c r="T98" s="55">
        <f t="shared" si="2"/>
        <v>1469.017660988937</v>
      </c>
      <c r="U98" s="55">
        <f t="shared" si="2"/>
        <v>1486.665222985265</v>
      </c>
      <c r="V98" s="55">
        <f t="shared" si="2"/>
        <v>1503.4392295668226</v>
      </c>
      <c r="W98" s="55">
        <f t="shared" si="2"/>
        <v>1518.7917836591423</v>
      </c>
      <c r="X98" s="55">
        <f t="shared" si="2"/>
        <v>1531.88887054631</v>
      </c>
      <c r="Y98" s="55">
        <f t="shared" si="2"/>
        <v>1543.1895842719646</v>
      </c>
      <c r="Z98" s="55">
        <f t="shared" si="2"/>
        <v>1556.2691734914997</v>
      </c>
      <c r="AA98" s="55">
        <f t="shared" si="2"/>
        <v>1563.9392631850824</v>
      </c>
      <c r="AB98" s="55">
        <f t="shared" si="2"/>
        <v>1571.7623390346785</v>
      </c>
      <c r="AC98" s="55">
        <f t="shared" si="2"/>
        <v>1581.732894784674</v>
      </c>
      <c r="AD98" s="55">
        <f t="shared" si="2"/>
        <v>1591.7765966210873</v>
      </c>
      <c r="AE98" s="55">
        <f t="shared" si="2"/>
        <v>1601.8948625193877</v>
      </c>
      <c r="AF98" s="55">
        <f t="shared" si="2"/>
        <v>1612.0876848017419</v>
      </c>
      <c r="AG98" s="55">
        <f t="shared" si="2"/>
        <v>1622.3560180185598</v>
      </c>
      <c r="AH98" s="55">
        <f t="shared" si="2"/>
        <v>1632.7003273320813</v>
      </c>
      <c r="AI98" s="55">
        <f t="shared" si="2"/>
        <v>1643.1217981353659</v>
      </c>
      <c r="AJ98" s="55">
        <f t="shared" si="2"/>
        <v>1653.6198514567068</v>
      </c>
      <c r="AK98" s="55">
        <f t="shared" si="2"/>
        <v>1664.1963337909322</v>
      </c>
      <c r="AL98" s="55">
        <f t="shared" si="2"/>
        <v>1674.8512873274635</v>
      </c>
    </row>
    <row r="101" spans="1:38" x14ac:dyDescent="0.25">
      <c r="A101" t="s">
        <v>50</v>
      </c>
      <c r="B101" t="s">
        <v>82</v>
      </c>
    </row>
    <row r="102" spans="1:38" x14ac:dyDescent="0.25">
      <c r="A102" t="s">
        <v>51</v>
      </c>
    </row>
    <row r="103" spans="1:38" x14ac:dyDescent="0.25">
      <c r="A103" t="s">
        <v>52</v>
      </c>
      <c r="C103">
        <v>2025</v>
      </c>
      <c r="D103">
        <v>2026</v>
      </c>
      <c r="E103">
        <v>2027</v>
      </c>
      <c r="F103">
        <v>2028</v>
      </c>
      <c r="G103">
        <v>2029</v>
      </c>
      <c r="H103">
        <v>2030</v>
      </c>
      <c r="I103">
        <v>2031</v>
      </c>
      <c r="J103">
        <v>2032</v>
      </c>
      <c r="K103">
        <v>2033</v>
      </c>
      <c r="L103">
        <v>2034</v>
      </c>
      <c r="M103">
        <v>2035</v>
      </c>
      <c r="N103">
        <v>2036</v>
      </c>
      <c r="O103">
        <v>2037</v>
      </c>
      <c r="P103">
        <v>2038</v>
      </c>
      <c r="Q103">
        <v>2039</v>
      </c>
      <c r="R103">
        <v>2040</v>
      </c>
      <c r="S103">
        <v>2041</v>
      </c>
      <c r="T103">
        <v>2042</v>
      </c>
      <c r="U103">
        <v>2043</v>
      </c>
      <c r="V103">
        <v>2044</v>
      </c>
      <c r="W103">
        <v>2045</v>
      </c>
      <c r="X103">
        <v>2046</v>
      </c>
      <c r="Y103">
        <v>2047</v>
      </c>
      <c r="Z103">
        <v>2048</v>
      </c>
      <c r="AA103">
        <v>2049</v>
      </c>
      <c r="AB103">
        <v>2050</v>
      </c>
      <c r="AC103">
        <v>2051</v>
      </c>
      <c r="AD103">
        <v>2052</v>
      </c>
      <c r="AE103">
        <v>2053</v>
      </c>
      <c r="AF103">
        <v>2054</v>
      </c>
      <c r="AG103">
        <v>2055</v>
      </c>
      <c r="AH103">
        <v>2056</v>
      </c>
      <c r="AI103">
        <v>2057</v>
      </c>
      <c r="AJ103">
        <v>2058</v>
      </c>
      <c r="AK103">
        <v>2059</v>
      </c>
      <c r="AL103">
        <v>2060</v>
      </c>
    </row>
    <row r="104" spans="1:38" x14ac:dyDescent="0.25">
      <c r="A104" t="s">
        <v>53</v>
      </c>
      <c r="B104" t="str">
        <f>+VLOOKUP(A104,'[4]Diccionario regiones'!$A$2:$C$29,3,FALSE)</f>
        <v>Región del Biobío</v>
      </c>
      <c r="C104" s="55">
        <f t="shared" ref="C104:AL110" si="3">+C37+C70</f>
        <v>21.040431033633016</v>
      </c>
      <c r="D104" s="55">
        <f t="shared" si="3"/>
        <v>31.284108811747029</v>
      </c>
      <c r="E104" s="55">
        <f t="shared" si="3"/>
        <v>42.855701026433081</v>
      </c>
      <c r="F104" s="55">
        <f t="shared" si="3"/>
        <v>55.567546249147036</v>
      </c>
      <c r="G104" s="55">
        <f t="shared" si="3"/>
        <v>68.872004888569947</v>
      </c>
      <c r="H104" s="55">
        <f t="shared" si="3"/>
        <v>82.803319585114963</v>
      </c>
      <c r="I104" s="55">
        <f t="shared" si="3"/>
        <v>97.467047279448892</v>
      </c>
      <c r="J104" s="55">
        <f t="shared" si="3"/>
        <v>112.48109503870518</v>
      </c>
      <c r="K104" s="55">
        <f t="shared" si="3"/>
        <v>127.98984165102905</v>
      </c>
      <c r="L104" s="55">
        <f t="shared" si="3"/>
        <v>143.195619343917</v>
      </c>
      <c r="M104" s="55">
        <f t="shared" si="3"/>
        <v>158.53474135675506</v>
      </c>
      <c r="N104" s="55">
        <f t="shared" si="3"/>
        <v>170.45823336134296</v>
      </c>
      <c r="O104" s="55">
        <f t="shared" si="3"/>
        <v>182.88851011162086</v>
      </c>
      <c r="P104" s="55">
        <f t="shared" si="3"/>
        <v>193.0165202285211</v>
      </c>
      <c r="Q104" s="55">
        <f t="shared" si="3"/>
        <v>202.36367853192917</v>
      </c>
      <c r="R104" s="55">
        <f t="shared" si="3"/>
        <v>211.56533094602497</v>
      </c>
      <c r="S104" s="55">
        <f t="shared" si="3"/>
        <v>222.15538556786129</v>
      </c>
      <c r="T104" s="55">
        <f t="shared" si="3"/>
        <v>232.53110333778085</v>
      </c>
      <c r="U104" s="55">
        <f t="shared" si="3"/>
        <v>242.41113806022736</v>
      </c>
      <c r="V104" s="55">
        <f t="shared" si="3"/>
        <v>251.93220435073528</v>
      </c>
      <c r="W104" s="55">
        <f t="shared" si="3"/>
        <v>261.01790638315424</v>
      </c>
      <c r="X104" s="55">
        <f t="shared" si="3"/>
        <v>269.58744751187976</v>
      </c>
      <c r="Y104" s="55">
        <f t="shared" si="3"/>
        <v>277.67142877762797</v>
      </c>
      <c r="Z104" s="55">
        <f t="shared" si="3"/>
        <v>285.66612635820496</v>
      </c>
      <c r="AA104" s="55">
        <f t="shared" si="3"/>
        <v>292.78750332149002</v>
      </c>
      <c r="AB104" s="55">
        <f t="shared" si="3"/>
        <v>299.6600424166673</v>
      </c>
      <c r="AC104" s="55">
        <f t="shared" si="3"/>
        <v>310.34559653479397</v>
      </c>
      <c r="AD104" s="55">
        <f t="shared" si="3"/>
        <v>321.94024991588088</v>
      </c>
      <c r="AE104" s="55">
        <f t="shared" si="3"/>
        <v>335.77603161657464</v>
      </c>
      <c r="AF104" s="55">
        <f t="shared" si="3"/>
        <v>347.63065473418186</v>
      </c>
      <c r="AG104" s="55">
        <f t="shared" si="3"/>
        <v>357.77518712582975</v>
      </c>
      <c r="AH104" s="55">
        <f t="shared" si="3"/>
        <v>366.52427286141091</v>
      </c>
      <c r="AI104" s="55">
        <f t="shared" si="3"/>
        <v>374.171960688105</v>
      </c>
      <c r="AJ104" s="55">
        <f t="shared" si="3"/>
        <v>380.96816869846714</v>
      </c>
      <c r="AK104" s="55">
        <f t="shared" si="3"/>
        <v>387.11839304846444</v>
      </c>
      <c r="AL104" s="55">
        <f t="shared" si="3"/>
        <v>392.7820114360652</v>
      </c>
    </row>
    <row r="105" spans="1:38" x14ac:dyDescent="0.25">
      <c r="A105" t="s">
        <v>54</v>
      </c>
      <c r="B105" t="str">
        <f>+VLOOKUP(A105,'[4]Diccionario regiones'!$A$2:$C$29,3,FALSE)</f>
        <v>Región de Atacama</v>
      </c>
      <c r="C105" s="55">
        <f t="shared" si="3"/>
        <v>7.0528077990199991</v>
      </c>
      <c r="D105" s="55">
        <f t="shared" si="3"/>
        <v>12.304559891880006</v>
      </c>
      <c r="E105" s="55">
        <f t="shared" si="3"/>
        <v>19.477496827528004</v>
      </c>
      <c r="F105" s="55">
        <f t="shared" si="3"/>
        <v>28.241848476419012</v>
      </c>
      <c r="G105" s="55">
        <f t="shared" si="3"/>
        <v>38.012743764760948</v>
      </c>
      <c r="H105" s="55">
        <f t="shared" si="3"/>
        <v>48.356766498209993</v>
      </c>
      <c r="I105" s="55">
        <f t="shared" si="3"/>
        <v>59.588797493957031</v>
      </c>
      <c r="J105" s="55">
        <f t="shared" si="3"/>
        <v>71.600143684892004</v>
      </c>
      <c r="K105" s="55">
        <f t="shared" si="3"/>
        <v>83.785421076155018</v>
      </c>
      <c r="L105" s="55">
        <f t="shared" si="3"/>
        <v>96.367276681660002</v>
      </c>
      <c r="M105" s="55">
        <f t="shared" si="3"/>
        <v>109.45024443987404</v>
      </c>
      <c r="N105" s="55">
        <f t="shared" si="3"/>
        <v>121.82261945852602</v>
      </c>
      <c r="O105" s="55">
        <f t="shared" si="3"/>
        <v>134.5624888241851</v>
      </c>
      <c r="P105" s="55">
        <f t="shared" si="3"/>
        <v>146.781821403561</v>
      </c>
      <c r="Q105" s="55">
        <f t="shared" si="3"/>
        <v>157.08860977194206</v>
      </c>
      <c r="R105" s="55">
        <f t="shared" si="3"/>
        <v>167.02151332603492</v>
      </c>
      <c r="S105" s="55">
        <f t="shared" si="3"/>
        <v>177.51923720805297</v>
      </c>
      <c r="T105" s="55">
        <f t="shared" si="3"/>
        <v>187.89606574150292</v>
      </c>
      <c r="U105" s="55">
        <f t="shared" si="3"/>
        <v>198.07550204727579</v>
      </c>
      <c r="V105" s="55">
        <f t="shared" si="3"/>
        <v>208.06633009661903</v>
      </c>
      <c r="W105" s="55">
        <f t="shared" si="3"/>
        <v>217.7972267147459</v>
      </c>
      <c r="X105" s="55">
        <f t="shared" si="3"/>
        <v>227.87083286419386</v>
      </c>
      <c r="Y105" s="55">
        <f t="shared" si="3"/>
        <v>236.95475647403219</v>
      </c>
      <c r="Z105" s="55">
        <f t="shared" si="3"/>
        <v>245.9286781894221</v>
      </c>
      <c r="AA105" s="55">
        <f t="shared" si="3"/>
        <v>252.13212456484689</v>
      </c>
      <c r="AB105" s="55">
        <f t="shared" si="3"/>
        <v>258.76748668689606</v>
      </c>
      <c r="AC105" s="55">
        <f t="shared" si="3"/>
        <v>271.41913145989616</v>
      </c>
      <c r="AD105" s="55">
        <f t="shared" si="3"/>
        <v>289.49912818933717</v>
      </c>
      <c r="AE105" s="55">
        <f t="shared" si="3"/>
        <v>306.18354330688533</v>
      </c>
      <c r="AF105" s="55">
        <f t="shared" si="3"/>
        <v>319.24902909336515</v>
      </c>
      <c r="AG105" s="55">
        <f t="shared" si="3"/>
        <v>331.02463452172617</v>
      </c>
      <c r="AH105" s="55">
        <f t="shared" si="3"/>
        <v>339.74368072813706</v>
      </c>
      <c r="AI105" s="55">
        <f t="shared" si="3"/>
        <v>348.06915362595294</v>
      </c>
      <c r="AJ105" s="55">
        <f t="shared" si="3"/>
        <v>353.99811796274867</v>
      </c>
      <c r="AK105" s="55">
        <f t="shared" si="3"/>
        <v>360.27109285638369</v>
      </c>
      <c r="AL105" s="55">
        <f t="shared" si="3"/>
        <v>364.57326458915429</v>
      </c>
    </row>
    <row r="106" spans="1:38" x14ac:dyDescent="0.25">
      <c r="A106" t="s">
        <v>55</v>
      </c>
      <c r="B106" t="str">
        <f>+VLOOKUP(A106,'[4]Diccionario regiones'!$A$2:$C$29,3,FALSE)</f>
        <v>Región de Los Ríos</v>
      </c>
      <c r="C106" s="55">
        <f t="shared" si="3"/>
        <v>17.672859183862997</v>
      </c>
      <c r="D106" s="55">
        <f t="shared" si="3"/>
        <v>26.934071792609988</v>
      </c>
      <c r="E106" s="55">
        <f t="shared" si="3"/>
        <v>37.910583494353979</v>
      </c>
      <c r="F106" s="55">
        <f t="shared" si="3"/>
        <v>50.454947909133956</v>
      </c>
      <c r="G106" s="55">
        <f t="shared" si="3"/>
        <v>63.913984150748973</v>
      </c>
      <c r="H106" s="55">
        <f t="shared" si="3"/>
        <v>78.113246629817041</v>
      </c>
      <c r="I106" s="55">
        <f t="shared" si="3"/>
        <v>93.39712409509994</v>
      </c>
      <c r="J106" s="55">
        <f t="shared" si="3"/>
        <v>109.27549517197009</v>
      </c>
      <c r="K106" s="55">
        <f t="shared" si="3"/>
        <v>126.71382164911809</v>
      </c>
      <c r="L106" s="55">
        <f t="shared" si="3"/>
        <v>143.83335607084391</v>
      </c>
      <c r="M106" s="55">
        <f t="shared" si="3"/>
        <v>161.87019762118385</v>
      </c>
      <c r="N106" s="55">
        <f t="shared" si="3"/>
        <v>176.22825079029789</v>
      </c>
      <c r="O106" s="55">
        <f t="shared" si="3"/>
        <v>192.30587733641397</v>
      </c>
      <c r="P106" s="55">
        <f t="shared" si="3"/>
        <v>207.93567674483299</v>
      </c>
      <c r="Q106" s="55">
        <f t="shared" si="3"/>
        <v>222.72845174997599</v>
      </c>
      <c r="R106" s="55">
        <f t="shared" si="3"/>
        <v>238.23336474861208</v>
      </c>
      <c r="S106" s="55">
        <f t="shared" si="3"/>
        <v>255.90678374564217</v>
      </c>
      <c r="T106" s="55">
        <f t="shared" si="3"/>
        <v>274.2430197786282</v>
      </c>
      <c r="U106" s="55">
        <f t="shared" si="3"/>
        <v>292.41263666831213</v>
      </c>
      <c r="V106" s="55">
        <f t="shared" si="3"/>
        <v>310.80665028128499</v>
      </c>
      <c r="W106" s="55">
        <f t="shared" si="3"/>
        <v>329.22332289172107</v>
      </c>
      <c r="X106" s="55">
        <f t="shared" si="3"/>
        <v>347.34177594761883</v>
      </c>
      <c r="Y106" s="55">
        <f t="shared" si="3"/>
        <v>365.26341241869142</v>
      </c>
      <c r="Z106" s="55">
        <f t="shared" si="3"/>
        <v>384.24658402354885</v>
      </c>
      <c r="AA106" s="55">
        <f t="shared" si="3"/>
        <v>400.25902183064642</v>
      </c>
      <c r="AB106" s="55">
        <f t="shared" si="3"/>
        <v>416.61180506942577</v>
      </c>
      <c r="AC106" s="55">
        <f t="shared" si="3"/>
        <v>437.08399555775065</v>
      </c>
      <c r="AD106" s="55">
        <f t="shared" si="3"/>
        <v>459.73787377817774</v>
      </c>
      <c r="AE106" s="55">
        <f t="shared" si="3"/>
        <v>485.70081649409133</v>
      </c>
      <c r="AF106" s="55">
        <f t="shared" si="3"/>
        <v>509.27395673007993</v>
      </c>
      <c r="AG106" s="55">
        <f t="shared" si="3"/>
        <v>530.77176991864064</v>
      </c>
      <c r="AH106" s="55">
        <f t="shared" si="3"/>
        <v>550.59418057229436</v>
      </c>
      <c r="AI106" s="55">
        <f t="shared" si="3"/>
        <v>569.12926527390846</v>
      </c>
      <c r="AJ106" s="55">
        <f t="shared" si="3"/>
        <v>586.71969893236178</v>
      </c>
      <c r="AK106" s="55">
        <f t="shared" si="3"/>
        <v>603.65520590790356</v>
      </c>
      <c r="AL106" s="55">
        <f t="shared" si="3"/>
        <v>620.15908987860371</v>
      </c>
    </row>
    <row r="107" spans="1:38" x14ac:dyDescent="0.25">
      <c r="A107" t="s">
        <v>56</v>
      </c>
      <c r="B107" t="str">
        <f>+VLOOKUP(A107,'[4]Diccionario regiones'!$A$2:$C$29,3,FALSE)</f>
        <v>Región Metropolitana</v>
      </c>
      <c r="C107" s="55">
        <f t="shared" si="3"/>
        <v>79.787812120846979</v>
      </c>
      <c r="D107" s="55">
        <f t="shared" si="3"/>
        <v>121.86224909316911</v>
      </c>
      <c r="E107" s="55">
        <f t="shared" si="3"/>
        <v>169.04709987303312</v>
      </c>
      <c r="F107" s="55">
        <f t="shared" si="3"/>
        <v>221.44511484070247</v>
      </c>
      <c r="G107" s="55">
        <f t="shared" si="3"/>
        <v>277.21492164192813</v>
      </c>
      <c r="H107" s="55">
        <f t="shared" si="3"/>
        <v>333.70042957189315</v>
      </c>
      <c r="I107" s="55">
        <f t="shared" si="3"/>
        <v>392.57670034674345</v>
      </c>
      <c r="J107" s="55">
        <f t="shared" si="3"/>
        <v>452.46470121981991</v>
      </c>
      <c r="K107" s="55">
        <f t="shared" si="3"/>
        <v>514.58524089172715</v>
      </c>
      <c r="L107" s="55">
        <f t="shared" si="3"/>
        <v>575.93047872989268</v>
      </c>
      <c r="M107" s="55">
        <f t="shared" si="3"/>
        <v>638.40153942076427</v>
      </c>
      <c r="N107" s="55">
        <f t="shared" si="3"/>
        <v>687.27060335344345</v>
      </c>
      <c r="O107" s="55">
        <f t="shared" si="3"/>
        <v>738.71058668085834</v>
      </c>
      <c r="P107" s="55">
        <f t="shared" si="3"/>
        <v>786.78965742085404</v>
      </c>
      <c r="Q107" s="55">
        <f t="shared" si="3"/>
        <v>827.97827224303296</v>
      </c>
      <c r="R107" s="55">
        <f t="shared" si="3"/>
        <v>870.12937750663662</v>
      </c>
      <c r="S107" s="55">
        <f t="shared" si="3"/>
        <v>920.19089345477801</v>
      </c>
      <c r="T107" s="55">
        <f t="shared" si="3"/>
        <v>971.18044936738556</v>
      </c>
      <c r="U107" s="55">
        <f t="shared" si="3"/>
        <v>1021.9193815214537</v>
      </c>
      <c r="V107" s="55">
        <f t="shared" si="3"/>
        <v>1072.9592047178157</v>
      </c>
      <c r="W107" s="55">
        <f t="shared" si="3"/>
        <v>1123.9872268971421</v>
      </c>
      <c r="X107" s="55">
        <f t="shared" si="3"/>
        <v>1174.6205094478416</v>
      </c>
      <c r="Y107" s="55">
        <f t="shared" si="3"/>
        <v>1224.9612623126759</v>
      </c>
      <c r="Z107" s="55">
        <f t="shared" si="3"/>
        <v>1276.7557634416466</v>
      </c>
      <c r="AA107" s="55">
        <f t="shared" si="3"/>
        <v>1314.4916325214956</v>
      </c>
      <c r="AB107" s="55">
        <f t="shared" si="3"/>
        <v>1352.0295633999708</v>
      </c>
      <c r="AC107" s="55">
        <f t="shared" si="3"/>
        <v>1401.2519495328102</v>
      </c>
      <c r="AD107" s="55">
        <f t="shared" si="3"/>
        <v>1448.7919820783477</v>
      </c>
      <c r="AE107" s="55">
        <f t="shared" si="3"/>
        <v>1512.2960013515697</v>
      </c>
      <c r="AF107" s="55">
        <f t="shared" si="3"/>
        <v>1570.2662509589895</v>
      </c>
      <c r="AG107" s="55">
        <f t="shared" si="3"/>
        <v>1623.4491569251672</v>
      </c>
      <c r="AH107" s="55">
        <f t="shared" si="3"/>
        <v>1672.7532678596674</v>
      </c>
      <c r="AI107" s="55">
        <f t="shared" si="3"/>
        <v>1719.0521428761356</v>
      </c>
      <c r="AJ107" s="55">
        <f t="shared" si="3"/>
        <v>1763.0837672099165</v>
      </c>
      <c r="AK107" s="55">
        <f t="shared" si="3"/>
        <v>1805.478224385583</v>
      </c>
      <c r="AL107" s="55">
        <f t="shared" si="3"/>
        <v>1846.7254389738587</v>
      </c>
    </row>
    <row r="108" spans="1:38" x14ac:dyDescent="0.25">
      <c r="A108" t="s">
        <v>57</v>
      </c>
      <c r="B108" t="str">
        <f>+VLOOKUP(A108,'[4]Diccionario regiones'!$A$2:$C$29,3,FALSE)</f>
        <v>Región de Los Lagos</v>
      </c>
      <c r="C108" s="55">
        <f t="shared" si="3"/>
        <v>12.510593762908998</v>
      </c>
      <c r="D108" s="55">
        <f t="shared" si="3"/>
        <v>19.589721975060979</v>
      </c>
      <c r="E108" s="55">
        <f t="shared" si="3"/>
        <v>28.092865629242969</v>
      </c>
      <c r="F108" s="55">
        <f t="shared" si="3"/>
        <v>37.900942851634994</v>
      </c>
      <c r="G108" s="55">
        <f t="shared" si="3"/>
        <v>48.447591538868942</v>
      </c>
      <c r="H108" s="55">
        <f t="shared" si="3"/>
        <v>59.657339285816938</v>
      </c>
      <c r="I108" s="55">
        <f t="shared" si="3"/>
        <v>71.791705814981981</v>
      </c>
      <c r="J108" s="55">
        <f t="shared" si="3"/>
        <v>84.434025352559985</v>
      </c>
      <c r="K108" s="55">
        <f t="shared" si="3"/>
        <v>98.287214396364959</v>
      </c>
      <c r="L108" s="55">
        <f t="shared" si="3"/>
        <v>111.86771444959201</v>
      </c>
      <c r="M108" s="55">
        <f t="shared" si="3"/>
        <v>126.13358451816093</v>
      </c>
      <c r="N108" s="55">
        <f t="shared" si="3"/>
        <v>137.86395713764918</v>
      </c>
      <c r="O108" s="55">
        <f t="shared" si="3"/>
        <v>150.92557701741995</v>
      </c>
      <c r="P108" s="55">
        <f t="shared" si="3"/>
        <v>163.60956689223892</v>
      </c>
      <c r="Q108" s="55">
        <f t="shared" si="3"/>
        <v>175.62496119687887</v>
      </c>
      <c r="R108" s="55">
        <f t="shared" si="3"/>
        <v>188.17201207870576</v>
      </c>
      <c r="S108" s="55">
        <f t="shared" si="3"/>
        <v>202.11462068337596</v>
      </c>
      <c r="T108" s="55">
        <f t="shared" si="3"/>
        <v>216.52637950704423</v>
      </c>
      <c r="U108" s="55">
        <f t="shared" si="3"/>
        <v>230.74256990468945</v>
      </c>
      <c r="V108" s="55">
        <f t="shared" si="3"/>
        <v>245.08076305646608</v>
      </c>
      <c r="W108" s="55">
        <f t="shared" si="3"/>
        <v>256.87394206114578</v>
      </c>
      <c r="X108" s="55">
        <f t="shared" si="3"/>
        <v>268.11588903692711</v>
      </c>
      <c r="Y108" s="55">
        <f t="shared" si="3"/>
        <v>278.90409888948335</v>
      </c>
      <c r="Z108" s="55">
        <f t="shared" si="3"/>
        <v>290.21054071372987</v>
      </c>
      <c r="AA108" s="55">
        <f t="shared" si="3"/>
        <v>300.03086583093506</v>
      </c>
      <c r="AB108" s="55">
        <f t="shared" si="3"/>
        <v>309.92819895088127</v>
      </c>
      <c r="AC108" s="55">
        <f t="shared" si="3"/>
        <v>326.03789230155968</v>
      </c>
      <c r="AD108" s="55">
        <f t="shared" si="3"/>
        <v>345.16111302068896</v>
      </c>
      <c r="AE108" s="55">
        <f t="shared" si="3"/>
        <v>365.48723586763367</v>
      </c>
      <c r="AF108" s="55">
        <f t="shared" si="3"/>
        <v>383.60089543399909</v>
      </c>
      <c r="AG108" s="55">
        <f t="shared" si="3"/>
        <v>399.78396377488701</v>
      </c>
      <c r="AH108" s="55">
        <f t="shared" si="3"/>
        <v>414.39650231229217</v>
      </c>
      <c r="AI108" s="55">
        <f t="shared" si="3"/>
        <v>427.78834902828936</v>
      </c>
      <c r="AJ108" s="55">
        <f t="shared" si="3"/>
        <v>440.27024729400449</v>
      </c>
      <c r="AK108" s="55">
        <f t="shared" si="3"/>
        <v>452.10061631898799</v>
      </c>
      <c r="AL108" s="55">
        <f t="shared" si="3"/>
        <v>463.48564486166634</v>
      </c>
    </row>
    <row r="109" spans="1:38" x14ac:dyDescent="0.25">
      <c r="A109" t="s">
        <v>58</v>
      </c>
      <c r="B109" t="str">
        <f>+VLOOKUP(A109,'[4]Diccionario regiones'!$A$2:$C$29,3,FALSE)</f>
        <v>Región Metropolitana</v>
      </c>
      <c r="C109" s="55">
        <f t="shared" si="3"/>
        <v>235.1827630710473</v>
      </c>
      <c r="D109" s="55">
        <f t="shared" si="3"/>
        <v>359.20149712113709</v>
      </c>
      <c r="E109" s="55">
        <f t="shared" si="3"/>
        <v>498.28373208794261</v>
      </c>
      <c r="F109" s="55">
        <f t="shared" si="3"/>
        <v>652.73226656897123</v>
      </c>
      <c r="G109" s="55">
        <f t="shared" si="3"/>
        <v>817.11946356288081</v>
      </c>
      <c r="H109" s="55">
        <f t="shared" si="3"/>
        <v>983.61630176330482</v>
      </c>
      <c r="I109" s="55">
        <f t="shared" si="3"/>
        <v>1157.1601590150576</v>
      </c>
      <c r="J109" s="55">
        <f t="shared" si="3"/>
        <v>1333.6861946954268</v>
      </c>
      <c r="K109" s="55">
        <f t="shared" si="3"/>
        <v>1516.7928680305019</v>
      </c>
      <c r="L109" s="55">
        <f t="shared" si="3"/>
        <v>1697.6142592477925</v>
      </c>
      <c r="M109" s="55">
        <f t="shared" si="3"/>
        <v>1881.754129178539</v>
      </c>
      <c r="N109" s="55">
        <f t="shared" si="3"/>
        <v>2025.8007160930654</v>
      </c>
      <c r="O109" s="55">
        <f t="shared" si="3"/>
        <v>2177.4253521021183</v>
      </c>
      <c r="P109" s="55">
        <f t="shared" si="3"/>
        <v>2319.1433528653542</v>
      </c>
      <c r="Q109" s="55">
        <f t="shared" si="3"/>
        <v>2440.5510269864217</v>
      </c>
      <c r="R109" s="55">
        <f t="shared" si="3"/>
        <v>2564.7957407081185</v>
      </c>
      <c r="S109" s="55">
        <f t="shared" si="3"/>
        <v>2712.3572022513972</v>
      </c>
      <c r="T109" s="55">
        <f t="shared" si="3"/>
        <v>2862.6541569817246</v>
      </c>
      <c r="U109" s="55">
        <f t="shared" si="3"/>
        <v>3012.2123728299625</v>
      </c>
      <c r="V109" s="55">
        <f t="shared" si="3"/>
        <v>3162.6574959443569</v>
      </c>
      <c r="W109" s="55">
        <f t="shared" si="3"/>
        <v>3313.0678336906894</v>
      </c>
      <c r="X109" s="55">
        <f t="shared" si="3"/>
        <v>3462.3146363209926</v>
      </c>
      <c r="Y109" s="55">
        <f t="shared" si="3"/>
        <v>3610.6991777998264</v>
      </c>
      <c r="Z109" s="55">
        <f t="shared" si="3"/>
        <v>3763.3687910310109</v>
      </c>
      <c r="AA109" s="55">
        <f t="shared" si="3"/>
        <v>3874.5991426041128</v>
      </c>
      <c r="AB109" s="55">
        <f t="shared" si="3"/>
        <v>3985.246050539627</v>
      </c>
      <c r="AC109" s="55">
        <f t="shared" si="3"/>
        <v>4130.3340908796818</v>
      </c>
      <c r="AD109" s="55">
        <f t="shared" si="3"/>
        <v>4270.4632213282548</v>
      </c>
      <c r="AE109" s="55">
        <f t="shared" si="3"/>
        <v>4457.6478429856734</v>
      </c>
      <c r="AF109" s="55">
        <f t="shared" si="3"/>
        <v>4628.5211094988617</v>
      </c>
      <c r="AG109" s="55">
        <f t="shared" si="3"/>
        <v>4785.2831892101422</v>
      </c>
      <c r="AH109" s="55">
        <f t="shared" si="3"/>
        <v>4930.6121217608716</v>
      </c>
      <c r="AI109" s="55">
        <f t="shared" si="3"/>
        <v>5067.0828126137521</v>
      </c>
      <c r="AJ109" s="55">
        <f t="shared" si="3"/>
        <v>5196.8705496861267</v>
      </c>
      <c r="AK109" s="55">
        <f t="shared" si="3"/>
        <v>5321.8325679533773</v>
      </c>
      <c r="AL109" s="55">
        <f t="shared" si="3"/>
        <v>5443.4129706659678</v>
      </c>
    </row>
    <row r="110" spans="1:38" x14ac:dyDescent="0.25">
      <c r="A110" t="s">
        <v>59</v>
      </c>
      <c r="B110" t="str">
        <f>+VLOOKUP(A110,'[4]Diccionario regiones'!$A$2:$C$29,3,FALSE)</f>
        <v>Región de Atacama</v>
      </c>
      <c r="C110" s="55">
        <f t="shared" si="3"/>
        <v>9.0861301407769979</v>
      </c>
      <c r="D110" s="55">
        <f t="shared" si="3"/>
        <v>15.851960765469011</v>
      </c>
      <c r="E110" s="55">
        <f t="shared" si="3"/>
        <v>25.092853234465032</v>
      </c>
      <c r="F110" s="55">
        <f t="shared" si="3"/>
        <v>36.383964797823992</v>
      </c>
      <c r="G110" s="55">
        <f t="shared" ref="G110:AL110" si="4">+G43+G76</f>
        <v>48.971806224941041</v>
      </c>
      <c r="H110" s="55">
        <f t="shared" si="4"/>
        <v>62.298007561399984</v>
      </c>
      <c r="I110" s="55">
        <f t="shared" si="4"/>
        <v>76.768229676316039</v>
      </c>
      <c r="J110" s="55">
        <f t="shared" si="4"/>
        <v>92.242443318770057</v>
      </c>
      <c r="K110" s="55">
        <f t="shared" si="4"/>
        <v>107.94073247304698</v>
      </c>
      <c r="L110" s="55">
        <f t="shared" si="4"/>
        <v>124.14993321945695</v>
      </c>
      <c r="M110" s="55">
        <f t="shared" si="4"/>
        <v>141.00471660452695</v>
      </c>
      <c r="N110" s="55">
        <f t="shared" si="4"/>
        <v>156.94404357620505</v>
      </c>
      <c r="O110" s="55">
        <f t="shared" si="4"/>
        <v>173.35681340074404</v>
      </c>
      <c r="P110" s="55">
        <f t="shared" si="4"/>
        <v>189.09897584885508</v>
      </c>
      <c r="Q110" s="55">
        <f t="shared" si="4"/>
        <v>202.37720817547898</v>
      </c>
      <c r="R110" s="55">
        <f t="shared" si="4"/>
        <v>215.17376479561801</v>
      </c>
      <c r="S110" s="55">
        <f t="shared" si="4"/>
        <v>228.69797927390113</v>
      </c>
      <c r="T110" s="55">
        <f t="shared" si="4"/>
        <v>242.06644433504681</v>
      </c>
      <c r="U110" s="55">
        <f t="shared" si="4"/>
        <v>255.18060901657103</v>
      </c>
      <c r="V110" s="55">
        <f t="shared" si="4"/>
        <v>268.05178973773002</v>
      </c>
      <c r="W110" s="55">
        <f t="shared" si="4"/>
        <v>280.58810088794894</v>
      </c>
      <c r="X110" s="55">
        <f t="shared" si="4"/>
        <v>293.56592462454853</v>
      </c>
      <c r="Y110" s="55">
        <f t="shared" si="4"/>
        <v>305.26874064725098</v>
      </c>
      <c r="Z110" s="55">
        <f t="shared" si="4"/>
        <v>316.82984125491691</v>
      </c>
      <c r="AA110" s="55">
        <f t="shared" si="4"/>
        <v>324.82173933482613</v>
      </c>
      <c r="AB110" s="55">
        <f t="shared" si="4"/>
        <v>333.37007431571453</v>
      </c>
      <c r="AC110" s="55">
        <f t="shared" si="4"/>
        <v>349.66918446186503</v>
      </c>
      <c r="AD110" s="55">
        <f t="shared" si="4"/>
        <v>372.96163873433875</v>
      </c>
      <c r="AE110" s="55">
        <f t="shared" si="4"/>
        <v>394.45616568782117</v>
      </c>
      <c r="AF110" s="55">
        <f t="shared" si="4"/>
        <v>411.28842703066908</v>
      </c>
      <c r="AG110" s="55">
        <f t="shared" si="4"/>
        <v>426.45893589501782</v>
      </c>
      <c r="AH110" s="55">
        <f t="shared" si="4"/>
        <v>437.69168049037614</v>
      </c>
      <c r="AI110" s="55">
        <f t="shared" si="4"/>
        <v>448.41738470101183</v>
      </c>
      <c r="AJ110" s="55">
        <f t="shared" si="4"/>
        <v>456.05566762696009</v>
      </c>
      <c r="AK110" s="55">
        <f t="shared" si="4"/>
        <v>464.13713928281896</v>
      </c>
      <c r="AL110" s="55">
        <f t="shared" si="4"/>
        <v>469.67962583109136</v>
      </c>
    </row>
    <row r="111" spans="1:38" x14ac:dyDescent="0.25">
      <c r="A111" t="s">
        <v>60</v>
      </c>
      <c r="B111" t="str">
        <f>+VLOOKUP(A111,'[4]Diccionario regiones'!$A$2:$C$29,3,FALSE)</f>
        <v>Región del Maule</v>
      </c>
      <c r="C111" s="55">
        <f t="shared" ref="C111:AL117" si="5">+C44+C77</f>
        <v>81.447984895972013</v>
      </c>
      <c r="D111" s="55">
        <f t="shared" si="5"/>
        <v>129.79015084442804</v>
      </c>
      <c r="E111" s="55">
        <f t="shared" si="5"/>
        <v>188.68196961595396</v>
      </c>
      <c r="F111" s="55">
        <f t="shared" si="5"/>
        <v>257.14227896889093</v>
      </c>
      <c r="G111" s="55">
        <f t="shared" si="5"/>
        <v>331.23980291792418</v>
      </c>
      <c r="H111" s="55">
        <f t="shared" si="5"/>
        <v>410.49294528985592</v>
      </c>
      <c r="I111" s="55">
        <f t="shared" si="5"/>
        <v>496.67605120208094</v>
      </c>
      <c r="J111" s="55">
        <f t="shared" si="5"/>
        <v>586.8931462955029</v>
      </c>
      <c r="K111" s="55">
        <f t="shared" si="5"/>
        <v>685.19169351576875</v>
      </c>
      <c r="L111" s="55">
        <f t="shared" si="5"/>
        <v>782.13807356291693</v>
      </c>
      <c r="M111" s="55">
        <f t="shared" si="5"/>
        <v>883.63880118791474</v>
      </c>
      <c r="N111" s="55">
        <f t="shared" si="5"/>
        <v>969.68374064328566</v>
      </c>
      <c r="O111" s="55">
        <f t="shared" si="5"/>
        <v>1064.4071500298519</v>
      </c>
      <c r="P111" s="55">
        <f t="shared" si="5"/>
        <v>1156.3459407504365</v>
      </c>
      <c r="Q111" s="55">
        <f t="shared" si="5"/>
        <v>1242.9623859974724</v>
      </c>
      <c r="R111" s="55">
        <f t="shared" si="5"/>
        <v>1332.9500000471828</v>
      </c>
      <c r="S111" s="55">
        <f t="shared" si="5"/>
        <v>1431.3034752766134</v>
      </c>
      <c r="T111" s="55">
        <f t="shared" si="5"/>
        <v>1532.433607491937</v>
      </c>
      <c r="U111" s="55">
        <f t="shared" si="5"/>
        <v>1631.9926804829854</v>
      </c>
      <c r="V111" s="55">
        <f t="shared" si="5"/>
        <v>1732.0145898732828</v>
      </c>
      <c r="W111" s="55">
        <f t="shared" si="5"/>
        <v>1831.4216664977603</v>
      </c>
      <c r="X111" s="55">
        <f t="shared" si="5"/>
        <v>1919.1683220653201</v>
      </c>
      <c r="Y111" s="55">
        <f t="shared" si="5"/>
        <v>2004.1938348144254</v>
      </c>
      <c r="Z111" s="55">
        <f t="shared" si="5"/>
        <v>2092.7107383746888</v>
      </c>
      <c r="AA111" s="55">
        <f t="shared" si="5"/>
        <v>2171.6950355975091</v>
      </c>
      <c r="AB111" s="55">
        <f t="shared" si="5"/>
        <v>2251.2362129938956</v>
      </c>
      <c r="AC111" s="55">
        <f t="shared" si="5"/>
        <v>2379.9770443404987</v>
      </c>
      <c r="AD111" s="55">
        <f t="shared" si="5"/>
        <v>2537.2397256844461</v>
      </c>
      <c r="AE111" s="55">
        <f t="shared" si="5"/>
        <v>2699.1016251421329</v>
      </c>
      <c r="AF111" s="55">
        <f t="shared" si="5"/>
        <v>2844.1661118633278</v>
      </c>
      <c r="AG111" s="55">
        <f t="shared" si="5"/>
        <v>2974.5058733796168</v>
      </c>
      <c r="AH111" s="55">
        <f t="shared" si="5"/>
        <v>3092.8594042286845</v>
      </c>
      <c r="AI111" s="55">
        <f t="shared" si="5"/>
        <v>3201.9204832907776</v>
      </c>
      <c r="AJ111" s="55">
        <f t="shared" si="5"/>
        <v>3304.1181314622586</v>
      </c>
      <c r="AK111" s="55">
        <f t="shared" si="5"/>
        <v>3401.4776166301444</v>
      </c>
      <c r="AL111" s="55">
        <f t="shared" si="5"/>
        <v>3495.6301331547529</v>
      </c>
    </row>
    <row r="112" spans="1:38" x14ac:dyDescent="0.25">
      <c r="A112" t="s">
        <v>61</v>
      </c>
      <c r="B112" t="str">
        <f>+VLOOKUP(A112,'[4]Diccionario regiones'!$A$2:$C$29,3,FALSE)</f>
        <v>Región de La Araucanía</v>
      </c>
      <c r="C112" s="55">
        <f t="shared" si="5"/>
        <v>49.740602305551974</v>
      </c>
      <c r="D112" s="55">
        <f t="shared" si="5"/>
        <v>78.953927209791004</v>
      </c>
      <c r="E112" s="55">
        <f t="shared" si="5"/>
        <v>114.3241877837458</v>
      </c>
      <c r="F112" s="55">
        <f t="shared" si="5"/>
        <v>154.4602743512512</v>
      </c>
      <c r="G112" s="55">
        <f t="shared" si="5"/>
        <v>197.3108040185912</v>
      </c>
      <c r="H112" s="55">
        <f t="shared" si="5"/>
        <v>242.61568056490586</v>
      </c>
      <c r="I112" s="55">
        <f t="shared" si="5"/>
        <v>291.00338324790198</v>
      </c>
      <c r="J112" s="55">
        <f t="shared" si="5"/>
        <v>341.09870117470086</v>
      </c>
      <c r="K112" s="55">
        <f t="shared" si="5"/>
        <v>392.86517344264627</v>
      </c>
      <c r="L112" s="55">
        <f t="shared" si="5"/>
        <v>444.13370669152437</v>
      </c>
      <c r="M112" s="55">
        <f t="shared" si="5"/>
        <v>495.97475245994275</v>
      </c>
      <c r="N112" s="55">
        <f t="shared" si="5"/>
        <v>540.66208191811415</v>
      </c>
      <c r="O112" s="55">
        <f t="shared" si="5"/>
        <v>586.97931627905689</v>
      </c>
      <c r="P112" s="55">
        <f t="shared" si="5"/>
        <v>631.46853992690876</v>
      </c>
      <c r="Q112" s="55">
        <f t="shared" si="5"/>
        <v>672.64159056999642</v>
      </c>
      <c r="R112" s="55">
        <f t="shared" si="5"/>
        <v>714.23646860723352</v>
      </c>
      <c r="S112" s="55">
        <f t="shared" si="5"/>
        <v>759.40925824098224</v>
      </c>
      <c r="T112" s="55">
        <f t="shared" si="5"/>
        <v>804.87461787918801</v>
      </c>
      <c r="U112" s="55">
        <f t="shared" si="5"/>
        <v>849.6810544374656</v>
      </c>
      <c r="V112" s="55">
        <f t="shared" si="5"/>
        <v>894.32021393436048</v>
      </c>
      <c r="W112" s="55">
        <f t="shared" si="5"/>
        <v>938.54831025962528</v>
      </c>
      <c r="X112" s="55">
        <f t="shared" si="5"/>
        <v>981.98928433152753</v>
      </c>
      <c r="Y112" s="55">
        <f t="shared" si="5"/>
        <v>1024.8091502886252</v>
      </c>
      <c r="Z112" s="55">
        <f t="shared" si="5"/>
        <v>1068.3065126496199</v>
      </c>
      <c r="AA112" s="55">
        <f t="shared" si="5"/>
        <v>1105.3521988089321</v>
      </c>
      <c r="AB112" s="55">
        <f t="shared" si="5"/>
        <v>1142.2603341168342</v>
      </c>
      <c r="AC112" s="55">
        <f t="shared" si="5"/>
        <v>1195.4095585150326</v>
      </c>
      <c r="AD112" s="55">
        <f t="shared" si="5"/>
        <v>1261.0270992808078</v>
      </c>
      <c r="AE112" s="55">
        <f t="shared" si="5"/>
        <v>1328.0364357474477</v>
      </c>
      <c r="AF112" s="55">
        <f t="shared" si="5"/>
        <v>1385.6909174067221</v>
      </c>
      <c r="AG112" s="55">
        <f t="shared" si="5"/>
        <v>1435.2135807376237</v>
      </c>
      <c r="AH112" s="55">
        <f t="shared" si="5"/>
        <v>1478.0978436511848</v>
      </c>
      <c r="AI112" s="55">
        <f t="shared" si="5"/>
        <v>1515.7649059370042</v>
      </c>
      <c r="AJ112" s="55">
        <f t="shared" si="5"/>
        <v>1549.4636213228862</v>
      </c>
      <c r="AK112" s="55">
        <f t="shared" si="5"/>
        <v>1580.2160283716487</v>
      </c>
      <c r="AL112" s="55">
        <f t="shared" si="5"/>
        <v>1608.8300284798172</v>
      </c>
    </row>
    <row r="113" spans="1:38" x14ac:dyDescent="0.25">
      <c r="A113" t="s">
        <v>62</v>
      </c>
      <c r="B113" t="str">
        <f>+VLOOKUP(A113,'[4]Diccionario regiones'!$A$2:$C$29,3,FALSE)</f>
        <v>Región de Coquimbo</v>
      </c>
      <c r="C113" s="55">
        <f t="shared" si="5"/>
        <v>72.261093194650073</v>
      </c>
      <c r="D113" s="55">
        <f t="shared" si="5"/>
        <v>112.5310699723731</v>
      </c>
      <c r="E113" s="55">
        <f t="shared" si="5"/>
        <v>162.75704998514908</v>
      </c>
      <c r="F113" s="55">
        <f t="shared" si="5"/>
        <v>221.067092851062</v>
      </c>
      <c r="G113" s="55">
        <f t="shared" si="5"/>
        <v>284.29861122059589</v>
      </c>
      <c r="H113" s="55">
        <f t="shared" si="5"/>
        <v>350.19914453017861</v>
      </c>
      <c r="I113" s="55">
        <f t="shared" si="5"/>
        <v>421.08798807006099</v>
      </c>
      <c r="J113" s="55">
        <f t="shared" si="5"/>
        <v>494.49432432093795</v>
      </c>
      <c r="K113" s="55">
        <f t="shared" si="5"/>
        <v>575.42229543540941</v>
      </c>
      <c r="L113" s="55">
        <f t="shared" si="5"/>
        <v>654.5741705057851</v>
      </c>
      <c r="M113" s="55">
        <f t="shared" si="5"/>
        <v>738.180874954518</v>
      </c>
      <c r="N113" s="55">
        <f t="shared" si="5"/>
        <v>806.15038365886301</v>
      </c>
      <c r="O113" s="55">
        <f t="shared" si="5"/>
        <v>882.61568626681833</v>
      </c>
      <c r="P113" s="55">
        <f t="shared" si="5"/>
        <v>955.27344771531261</v>
      </c>
      <c r="Q113" s="55">
        <f t="shared" si="5"/>
        <v>1020.449955275049</v>
      </c>
      <c r="R113" s="55">
        <f t="shared" si="5"/>
        <v>1089.0113236670431</v>
      </c>
      <c r="S113" s="55">
        <f t="shared" si="5"/>
        <v>1166.3105423779334</v>
      </c>
      <c r="T113" s="55">
        <f t="shared" si="5"/>
        <v>1246.6436035576958</v>
      </c>
      <c r="U113" s="55">
        <f t="shared" si="5"/>
        <v>1325.8590853084679</v>
      </c>
      <c r="V113" s="55">
        <f t="shared" si="5"/>
        <v>1405.9405351594792</v>
      </c>
      <c r="W113" s="55">
        <f t="shared" si="5"/>
        <v>1485.9063222817517</v>
      </c>
      <c r="X113" s="55">
        <f t="shared" si="5"/>
        <v>1564.1697002221224</v>
      </c>
      <c r="Y113" s="55">
        <f t="shared" si="5"/>
        <v>1641.2690275922967</v>
      </c>
      <c r="Z113" s="55">
        <f t="shared" si="5"/>
        <v>1723.4942785896239</v>
      </c>
      <c r="AA113" s="55">
        <f t="shared" si="5"/>
        <v>1781.1835743768756</v>
      </c>
      <c r="AB113" s="55">
        <f t="shared" si="5"/>
        <v>1839.7031740672571</v>
      </c>
      <c r="AC113" s="55">
        <f t="shared" si="5"/>
        <v>1930.1437837132542</v>
      </c>
      <c r="AD113" s="55">
        <f t="shared" si="5"/>
        <v>2032.8077708353521</v>
      </c>
      <c r="AE113" s="55">
        <f t="shared" si="5"/>
        <v>2146.7445817541179</v>
      </c>
      <c r="AF113" s="55">
        <f t="shared" si="5"/>
        <v>2249.7204595092376</v>
      </c>
      <c r="AG113" s="55">
        <f t="shared" si="5"/>
        <v>2343.1590855130235</v>
      </c>
      <c r="AH113" s="55">
        <f t="shared" si="5"/>
        <v>2428.879115059427</v>
      </c>
      <c r="AI113" s="55">
        <f t="shared" si="5"/>
        <v>2508.65149760025</v>
      </c>
      <c r="AJ113" s="55">
        <f t="shared" si="5"/>
        <v>2584.0379320731045</v>
      </c>
      <c r="AK113" s="55">
        <f t="shared" si="5"/>
        <v>2656.3476369324821</v>
      </c>
      <c r="AL113" s="55">
        <f t="shared" si="5"/>
        <v>2726.6217391140526</v>
      </c>
    </row>
    <row r="114" spans="1:38" x14ac:dyDescent="0.25">
      <c r="A114" t="s">
        <v>63</v>
      </c>
      <c r="B114" t="str">
        <f>+VLOOKUP(A114,'[4]Diccionario regiones'!$A$2:$C$29,3,FALSE)</f>
        <v>Región de Atacama</v>
      </c>
      <c r="C114" s="55">
        <f t="shared" si="5"/>
        <v>11.779383867419002</v>
      </c>
      <c r="D114" s="55">
        <f t="shared" si="5"/>
        <v>20.550699581009983</v>
      </c>
      <c r="E114" s="55">
        <f t="shared" si="5"/>
        <v>32.53071945751001</v>
      </c>
      <c r="F114" s="55">
        <f t="shared" si="5"/>
        <v>47.168671517290932</v>
      </c>
      <c r="G114" s="55">
        <f t="shared" si="5"/>
        <v>63.487721974779987</v>
      </c>
      <c r="H114" s="55">
        <f t="shared" si="5"/>
        <v>80.763992359006977</v>
      </c>
      <c r="I114" s="55">
        <f t="shared" si="5"/>
        <v>99.523386984187965</v>
      </c>
      <c r="J114" s="55">
        <f t="shared" si="5"/>
        <v>119.58437001047704</v>
      </c>
      <c r="K114" s="55">
        <f t="shared" si="5"/>
        <v>139.935847606126</v>
      </c>
      <c r="L114" s="55">
        <f t="shared" si="5"/>
        <v>160.94967802155705</v>
      </c>
      <c r="M114" s="55">
        <f t="shared" si="5"/>
        <v>182.80045061331208</v>
      </c>
      <c r="N114" s="55">
        <f t="shared" si="5"/>
        <v>203.46441295003908</v>
      </c>
      <c r="O114" s="55">
        <f t="shared" si="5"/>
        <v>224.74215309630108</v>
      </c>
      <c r="P114" s="55">
        <f t="shared" si="5"/>
        <v>245.15050862076401</v>
      </c>
      <c r="Q114" s="55">
        <f t="shared" si="5"/>
        <v>262.36459131323176</v>
      </c>
      <c r="R114" s="55">
        <f t="shared" si="5"/>
        <v>278.95422304611304</v>
      </c>
      <c r="S114" s="55">
        <f t="shared" si="5"/>
        <v>296.48720037717322</v>
      </c>
      <c r="T114" s="55">
        <f t="shared" si="5"/>
        <v>313.81826200489286</v>
      </c>
      <c r="U114" s="55">
        <f t="shared" si="5"/>
        <v>330.81964517334995</v>
      </c>
      <c r="V114" s="55">
        <f t="shared" si="5"/>
        <v>347.50602058551516</v>
      </c>
      <c r="W114" s="55">
        <f t="shared" si="5"/>
        <v>363.7582664714439</v>
      </c>
      <c r="X114" s="55">
        <f t="shared" si="5"/>
        <v>380.58289535162731</v>
      </c>
      <c r="Y114" s="55">
        <f t="shared" si="5"/>
        <v>395.75458672738802</v>
      </c>
      <c r="Z114" s="55">
        <f t="shared" si="5"/>
        <v>410.74255630629409</v>
      </c>
      <c r="AA114" s="55">
        <f t="shared" si="5"/>
        <v>421.10336268073183</v>
      </c>
      <c r="AB114" s="55">
        <f t="shared" si="5"/>
        <v>432.1855415381969</v>
      </c>
      <c r="AC114" s="55">
        <f t="shared" si="5"/>
        <v>453.31593172344117</v>
      </c>
      <c r="AD114" s="55">
        <f t="shared" si="5"/>
        <v>483.51258925325442</v>
      </c>
      <c r="AE114" s="55">
        <f t="shared" si="5"/>
        <v>511.37838908607705</v>
      </c>
      <c r="AF114" s="55">
        <f t="shared" si="5"/>
        <v>533.19996380864222</v>
      </c>
      <c r="AG114" s="55">
        <f t="shared" si="5"/>
        <v>552.86721979514459</v>
      </c>
      <c r="AH114" s="55">
        <f t="shared" si="5"/>
        <v>567.42950411303059</v>
      </c>
      <c r="AI114" s="55">
        <f t="shared" si="5"/>
        <v>581.33445429696383</v>
      </c>
      <c r="AJ114" s="55">
        <f t="shared" si="5"/>
        <v>591.23682920075908</v>
      </c>
      <c r="AK114" s="55">
        <f t="shared" si="5"/>
        <v>601.7137599921424</v>
      </c>
      <c r="AL114" s="55">
        <f t="shared" si="5"/>
        <v>608.89911564935198</v>
      </c>
    </row>
    <row r="115" spans="1:38" x14ac:dyDescent="0.25">
      <c r="A115" t="s">
        <v>64</v>
      </c>
      <c r="B115" t="str">
        <f>+VLOOKUP(A115,'[4]Diccionario regiones'!$A$2:$C$29,3,FALSE)</f>
        <v>Región de Los Lagos</v>
      </c>
      <c r="C115" s="55">
        <f t="shared" si="5"/>
        <v>31.575468255926989</v>
      </c>
      <c r="D115" s="55">
        <f t="shared" si="5"/>
        <v>49.442469006944023</v>
      </c>
      <c r="E115" s="55">
        <f t="shared" si="5"/>
        <v>70.903540125058896</v>
      </c>
      <c r="F115" s="55">
        <f t="shared" si="5"/>
        <v>95.658131063730963</v>
      </c>
      <c r="G115" s="55">
        <f t="shared" si="5"/>
        <v>122.27680138798203</v>
      </c>
      <c r="H115" s="55">
        <f t="shared" si="5"/>
        <v>150.56906638910101</v>
      </c>
      <c r="I115" s="55">
        <f t="shared" si="5"/>
        <v>181.19497530717405</v>
      </c>
      <c r="J115" s="55">
        <f t="shared" si="5"/>
        <v>213.10290605256307</v>
      </c>
      <c r="K115" s="55">
        <f t="shared" si="5"/>
        <v>248.06694846866895</v>
      </c>
      <c r="L115" s="55">
        <f t="shared" si="5"/>
        <v>282.34275155031582</v>
      </c>
      <c r="M115" s="55">
        <f t="shared" si="5"/>
        <v>318.34835896789383</v>
      </c>
      <c r="N115" s="55">
        <f t="shared" si="5"/>
        <v>347.95462827832728</v>
      </c>
      <c r="O115" s="55">
        <f t="shared" si="5"/>
        <v>380.92083048465418</v>
      </c>
      <c r="P115" s="55">
        <f t="shared" si="5"/>
        <v>412.93393291113449</v>
      </c>
      <c r="Q115" s="55">
        <f t="shared" si="5"/>
        <v>443.25956803009677</v>
      </c>
      <c r="R115" s="55">
        <f t="shared" si="5"/>
        <v>474.9270503522439</v>
      </c>
      <c r="S115" s="55">
        <f t="shared" si="5"/>
        <v>510.11677865750215</v>
      </c>
      <c r="T115" s="55">
        <f t="shared" si="5"/>
        <v>546.49059445641262</v>
      </c>
      <c r="U115" s="55">
        <f t="shared" si="5"/>
        <v>582.37081543621548</v>
      </c>
      <c r="V115" s="55">
        <f t="shared" si="5"/>
        <v>618.55895902296265</v>
      </c>
      <c r="W115" s="55">
        <f t="shared" si="5"/>
        <v>648.32374530227594</v>
      </c>
      <c r="X115" s="55">
        <f t="shared" si="5"/>
        <v>676.6972777853174</v>
      </c>
      <c r="Y115" s="55">
        <f t="shared" si="5"/>
        <v>703.92562398884934</v>
      </c>
      <c r="Z115" s="55">
        <f t="shared" si="5"/>
        <v>732.4619350503915</v>
      </c>
      <c r="AA115" s="55">
        <f t="shared" si="5"/>
        <v>757.24743842711746</v>
      </c>
      <c r="AB115" s="55">
        <f t="shared" si="5"/>
        <v>782.22730221481288</v>
      </c>
      <c r="AC115" s="55">
        <f t="shared" si="5"/>
        <v>822.88653230181524</v>
      </c>
      <c r="AD115" s="55">
        <f t="shared" si="5"/>
        <v>871.15159948055668</v>
      </c>
      <c r="AE115" s="55">
        <f t="shared" si="5"/>
        <v>922.45266951185158</v>
      </c>
      <c r="AF115" s="55">
        <f t="shared" si="5"/>
        <v>968.16970698627256</v>
      </c>
      <c r="AG115" s="55">
        <f t="shared" si="5"/>
        <v>1009.0141280745163</v>
      </c>
      <c r="AH115" s="55">
        <f t="shared" si="5"/>
        <v>1045.8946915404745</v>
      </c>
      <c r="AI115" s="55">
        <f t="shared" si="5"/>
        <v>1079.6943527297246</v>
      </c>
      <c r="AJ115" s="55">
        <f t="shared" si="5"/>
        <v>1111.1973964733254</v>
      </c>
      <c r="AK115" s="55">
        <f t="shared" si="5"/>
        <v>1141.0560465608828</v>
      </c>
      <c r="AL115" s="55">
        <f t="shared" si="5"/>
        <v>1169.7907024916046</v>
      </c>
    </row>
    <row r="116" spans="1:38" x14ac:dyDescent="0.25">
      <c r="A116" t="s">
        <v>65</v>
      </c>
      <c r="B116" t="str">
        <f>+VLOOKUP(A116,'[4]Diccionario regiones'!$A$2:$C$29,3,FALSE)</f>
        <v>Región de Antofagasta</v>
      </c>
      <c r="C116" s="55">
        <f t="shared" si="5"/>
        <v>0.24456359024400012</v>
      </c>
      <c r="D116" s="55">
        <f t="shared" si="5"/>
        <v>0.39495948410199999</v>
      </c>
      <c r="E116" s="55">
        <f t="shared" si="5"/>
        <v>0.59254239857399971</v>
      </c>
      <c r="F116" s="55">
        <f t="shared" si="5"/>
        <v>0.8230704631250001</v>
      </c>
      <c r="G116" s="55">
        <f t="shared" si="5"/>
        <v>1.0772297948109992</v>
      </c>
      <c r="H116" s="55">
        <f t="shared" si="5"/>
        <v>1.3424723919009987</v>
      </c>
      <c r="I116" s="55">
        <f t="shared" si="5"/>
        <v>1.6272451592260007</v>
      </c>
      <c r="J116" s="55">
        <f t="shared" si="5"/>
        <v>1.9241244662680006</v>
      </c>
      <c r="K116" s="55">
        <f t="shared" si="5"/>
        <v>2.2348058143709992</v>
      </c>
      <c r="L116" s="55">
        <f t="shared" si="5"/>
        <v>2.5473919994530001</v>
      </c>
      <c r="M116" s="55">
        <f t="shared" si="5"/>
        <v>2.8683793573910021</v>
      </c>
      <c r="N116" s="55">
        <f t="shared" si="5"/>
        <v>3.1517952478979985</v>
      </c>
      <c r="O116" s="55">
        <f t="shared" si="5"/>
        <v>3.4483722768480023</v>
      </c>
      <c r="P116" s="55">
        <f t="shared" si="5"/>
        <v>3.7267695264890008</v>
      </c>
      <c r="Q116" s="55">
        <f t="shared" si="5"/>
        <v>3.9647939660380023</v>
      </c>
      <c r="R116" s="55">
        <f t="shared" si="5"/>
        <v>4.206977742972998</v>
      </c>
      <c r="S116" s="55">
        <f t="shared" si="5"/>
        <v>4.4729480640610007</v>
      </c>
      <c r="T116" s="55">
        <f t="shared" si="5"/>
        <v>4.7421460506300033</v>
      </c>
      <c r="U116" s="55">
        <f t="shared" si="5"/>
        <v>5.0088966415419947</v>
      </c>
      <c r="V116" s="55">
        <f t="shared" si="5"/>
        <v>6.2659846880730043</v>
      </c>
      <c r="W116" s="55">
        <f t="shared" si="5"/>
        <v>6.5935254577420066</v>
      </c>
      <c r="X116" s="55">
        <f t="shared" si="5"/>
        <v>6.9176020914850023</v>
      </c>
      <c r="Y116" s="55">
        <f t="shared" si="5"/>
        <v>7.2384809950840001</v>
      </c>
      <c r="Z116" s="55">
        <f t="shared" si="5"/>
        <v>7.5650441962160055</v>
      </c>
      <c r="AA116" s="55">
        <f t="shared" si="5"/>
        <v>7.8074391374649963</v>
      </c>
      <c r="AB116" s="55">
        <f t="shared" si="5"/>
        <v>8.0452037554660105</v>
      </c>
      <c r="AC116" s="55">
        <f t="shared" si="5"/>
        <v>8.3762853069650003</v>
      </c>
      <c r="AD116" s="55">
        <f t="shared" si="5"/>
        <v>8.7370964795329957</v>
      </c>
      <c r="AE116" s="55">
        <f t="shared" si="5"/>
        <v>9.1582203435149925</v>
      </c>
      <c r="AF116" s="55">
        <f t="shared" si="5"/>
        <v>9.5355685571530042</v>
      </c>
      <c r="AG116" s="55">
        <f t="shared" si="5"/>
        <v>9.8856770264020017</v>
      </c>
      <c r="AH116" s="55">
        <f t="shared" si="5"/>
        <v>10.205677918743</v>
      </c>
      <c r="AI116" s="55">
        <f t="shared" si="5"/>
        <v>10.502359945342997</v>
      </c>
      <c r="AJ116" s="55">
        <f t="shared" si="5"/>
        <v>10.781625228853008</v>
      </c>
      <c r="AK116" s="55">
        <f t="shared" si="5"/>
        <v>11.048421805019</v>
      </c>
      <c r="AL116" s="55">
        <f t="shared" si="5"/>
        <v>11.306652928650994</v>
      </c>
    </row>
    <row r="117" spans="1:38" x14ac:dyDescent="0.25">
      <c r="A117" t="s">
        <v>66</v>
      </c>
      <c r="B117" t="str">
        <f>+VLOOKUP(A117,'[4]Diccionario regiones'!$A$2:$C$29,3,FALSE)</f>
        <v>Región de Antofagasta</v>
      </c>
      <c r="C117" s="55">
        <f t="shared" si="5"/>
        <v>0</v>
      </c>
      <c r="D117" s="55">
        <f t="shared" si="5"/>
        <v>0</v>
      </c>
      <c r="E117" s="55">
        <f t="shared" si="5"/>
        <v>0</v>
      </c>
      <c r="F117" s="55">
        <f t="shared" si="5"/>
        <v>0</v>
      </c>
      <c r="G117" s="55">
        <f t="shared" ref="G117:AL117" si="6">+G50+G83</f>
        <v>0</v>
      </c>
      <c r="H117" s="55">
        <f t="shared" si="6"/>
        <v>0</v>
      </c>
      <c r="I117" s="55">
        <f t="shared" si="6"/>
        <v>0</v>
      </c>
      <c r="J117" s="55">
        <f t="shared" si="6"/>
        <v>0</v>
      </c>
      <c r="K117" s="55">
        <f t="shared" si="6"/>
        <v>0</v>
      </c>
      <c r="L117" s="55">
        <f t="shared" si="6"/>
        <v>0</v>
      </c>
      <c r="M117" s="55">
        <f t="shared" si="6"/>
        <v>0</v>
      </c>
      <c r="N117" s="55">
        <f t="shared" si="6"/>
        <v>0</v>
      </c>
      <c r="O117" s="55">
        <f t="shared" si="6"/>
        <v>0</v>
      </c>
      <c r="P117" s="55">
        <f t="shared" si="6"/>
        <v>0</v>
      </c>
      <c r="Q117" s="55">
        <f t="shared" si="6"/>
        <v>0</v>
      </c>
      <c r="R117" s="55">
        <f t="shared" si="6"/>
        <v>0</v>
      </c>
      <c r="S117" s="55">
        <f t="shared" si="6"/>
        <v>0</v>
      </c>
      <c r="T117" s="55">
        <f t="shared" si="6"/>
        <v>0</v>
      </c>
      <c r="U117" s="55">
        <f t="shared" si="6"/>
        <v>0</v>
      </c>
      <c r="V117" s="55">
        <f t="shared" si="6"/>
        <v>0</v>
      </c>
      <c r="W117" s="55">
        <f t="shared" si="6"/>
        <v>0</v>
      </c>
      <c r="X117" s="55">
        <f t="shared" si="6"/>
        <v>0</v>
      </c>
      <c r="Y117" s="55">
        <f t="shared" si="6"/>
        <v>0</v>
      </c>
      <c r="Z117" s="55">
        <f t="shared" si="6"/>
        <v>0</v>
      </c>
      <c r="AA117" s="55">
        <f t="shared" si="6"/>
        <v>0</v>
      </c>
      <c r="AB117" s="55">
        <f t="shared" si="6"/>
        <v>0</v>
      </c>
      <c r="AC117" s="55">
        <f t="shared" si="6"/>
        <v>0</v>
      </c>
      <c r="AD117" s="55">
        <f t="shared" si="6"/>
        <v>0</v>
      </c>
      <c r="AE117" s="55">
        <f t="shared" si="6"/>
        <v>0</v>
      </c>
      <c r="AF117" s="55">
        <f t="shared" si="6"/>
        <v>0</v>
      </c>
      <c r="AG117" s="55">
        <f t="shared" si="6"/>
        <v>0</v>
      </c>
      <c r="AH117" s="55">
        <f t="shared" si="6"/>
        <v>0</v>
      </c>
      <c r="AI117" s="55">
        <f t="shared" si="6"/>
        <v>0</v>
      </c>
      <c r="AJ117" s="55">
        <f t="shared" si="6"/>
        <v>0</v>
      </c>
      <c r="AK117" s="55">
        <f t="shared" si="6"/>
        <v>0</v>
      </c>
      <c r="AL117" s="55">
        <f t="shared" si="6"/>
        <v>0</v>
      </c>
    </row>
    <row r="118" spans="1:38" x14ac:dyDescent="0.25">
      <c r="A118" t="s">
        <v>67</v>
      </c>
      <c r="B118" t="str">
        <f>+VLOOKUP(A118,'[4]Diccionario regiones'!$A$2:$C$29,3,FALSE)</f>
        <v>Región de Antofagasta</v>
      </c>
      <c r="C118" s="55">
        <f t="shared" ref="C118:AL124" si="7">+C51+C84</f>
        <v>0</v>
      </c>
      <c r="D118" s="55">
        <f t="shared" si="7"/>
        <v>0</v>
      </c>
      <c r="E118" s="55">
        <f t="shared" si="7"/>
        <v>0</v>
      </c>
      <c r="F118" s="55">
        <f t="shared" si="7"/>
        <v>0</v>
      </c>
      <c r="G118" s="55">
        <f t="shared" si="7"/>
        <v>0</v>
      </c>
      <c r="H118" s="55">
        <f t="shared" si="7"/>
        <v>0</v>
      </c>
      <c r="I118" s="55">
        <f t="shared" si="7"/>
        <v>0</v>
      </c>
      <c r="J118" s="55">
        <f t="shared" si="7"/>
        <v>0</v>
      </c>
      <c r="K118" s="55">
        <f t="shared" si="7"/>
        <v>0</v>
      </c>
      <c r="L118" s="55">
        <f t="shared" si="7"/>
        <v>0</v>
      </c>
      <c r="M118" s="55">
        <f t="shared" si="7"/>
        <v>0</v>
      </c>
      <c r="N118" s="55">
        <f t="shared" si="7"/>
        <v>0</v>
      </c>
      <c r="O118" s="55">
        <f t="shared" si="7"/>
        <v>0</v>
      </c>
      <c r="P118" s="55">
        <f t="shared" si="7"/>
        <v>0</v>
      </c>
      <c r="Q118" s="55">
        <f t="shared" si="7"/>
        <v>0</v>
      </c>
      <c r="R118" s="55">
        <f t="shared" si="7"/>
        <v>0</v>
      </c>
      <c r="S118" s="55">
        <f t="shared" si="7"/>
        <v>0</v>
      </c>
      <c r="T118" s="55">
        <f t="shared" si="7"/>
        <v>0</v>
      </c>
      <c r="U118" s="55">
        <f t="shared" si="7"/>
        <v>0</v>
      </c>
      <c r="V118" s="55">
        <f t="shared" si="7"/>
        <v>0</v>
      </c>
      <c r="W118" s="55">
        <f t="shared" si="7"/>
        <v>0</v>
      </c>
      <c r="X118" s="55">
        <f t="shared" si="7"/>
        <v>0</v>
      </c>
      <c r="Y118" s="55">
        <f t="shared" si="7"/>
        <v>0</v>
      </c>
      <c r="Z118" s="55">
        <f t="shared" si="7"/>
        <v>0</v>
      </c>
      <c r="AA118" s="55">
        <f t="shared" si="7"/>
        <v>0</v>
      </c>
      <c r="AB118" s="55">
        <f t="shared" si="7"/>
        <v>0</v>
      </c>
      <c r="AC118" s="55">
        <f t="shared" si="7"/>
        <v>0</v>
      </c>
      <c r="AD118" s="55">
        <f t="shared" si="7"/>
        <v>0</v>
      </c>
      <c r="AE118" s="55">
        <f t="shared" si="7"/>
        <v>0</v>
      </c>
      <c r="AF118" s="55">
        <f t="shared" si="7"/>
        <v>0</v>
      </c>
      <c r="AG118" s="55">
        <f t="shared" si="7"/>
        <v>0</v>
      </c>
      <c r="AH118" s="55">
        <f t="shared" si="7"/>
        <v>0</v>
      </c>
      <c r="AI118" s="55">
        <f t="shared" si="7"/>
        <v>0</v>
      </c>
      <c r="AJ118" s="55">
        <f t="shared" si="7"/>
        <v>0</v>
      </c>
      <c r="AK118" s="55">
        <f t="shared" si="7"/>
        <v>0</v>
      </c>
      <c r="AL118" s="55">
        <f t="shared" si="7"/>
        <v>0</v>
      </c>
    </row>
    <row r="119" spans="1:38" x14ac:dyDescent="0.25">
      <c r="A119" t="s">
        <v>68</v>
      </c>
      <c r="B119" t="str">
        <f>+VLOOKUP(A119,'[4]Diccionario regiones'!$A$2:$C$29,3,FALSE)</f>
        <v>Región de Antofagasta</v>
      </c>
      <c r="C119" s="55">
        <f t="shared" si="7"/>
        <v>0</v>
      </c>
      <c r="D119" s="55">
        <f t="shared" si="7"/>
        <v>0</v>
      </c>
      <c r="E119" s="55">
        <f t="shared" si="7"/>
        <v>0</v>
      </c>
      <c r="F119" s="55">
        <f t="shared" si="7"/>
        <v>0</v>
      </c>
      <c r="G119" s="55">
        <f t="shared" si="7"/>
        <v>0</v>
      </c>
      <c r="H119" s="55">
        <f t="shared" si="7"/>
        <v>0</v>
      </c>
      <c r="I119" s="55">
        <f t="shared" si="7"/>
        <v>0</v>
      </c>
      <c r="J119" s="55">
        <f t="shared" si="7"/>
        <v>0</v>
      </c>
      <c r="K119" s="55">
        <f t="shared" si="7"/>
        <v>0</v>
      </c>
      <c r="L119" s="55">
        <f t="shared" si="7"/>
        <v>0</v>
      </c>
      <c r="M119" s="55">
        <f t="shared" si="7"/>
        <v>0</v>
      </c>
      <c r="N119" s="55">
        <f t="shared" si="7"/>
        <v>0</v>
      </c>
      <c r="O119" s="55">
        <f t="shared" si="7"/>
        <v>0</v>
      </c>
      <c r="P119" s="55">
        <f t="shared" si="7"/>
        <v>0</v>
      </c>
      <c r="Q119" s="55">
        <f t="shared" si="7"/>
        <v>0</v>
      </c>
      <c r="R119" s="55">
        <f t="shared" si="7"/>
        <v>0</v>
      </c>
      <c r="S119" s="55">
        <f t="shared" si="7"/>
        <v>0</v>
      </c>
      <c r="T119" s="55">
        <f t="shared" si="7"/>
        <v>0</v>
      </c>
      <c r="U119" s="55">
        <f t="shared" si="7"/>
        <v>0</v>
      </c>
      <c r="V119" s="55">
        <f t="shared" si="7"/>
        <v>0</v>
      </c>
      <c r="W119" s="55">
        <f t="shared" si="7"/>
        <v>0</v>
      </c>
      <c r="X119" s="55">
        <f t="shared" si="7"/>
        <v>0</v>
      </c>
      <c r="Y119" s="55">
        <f t="shared" si="7"/>
        <v>0</v>
      </c>
      <c r="Z119" s="55">
        <f t="shared" si="7"/>
        <v>0</v>
      </c>
      <c r="AA119" s="55">
        <f t="shared" si="7"/>
        <v>0</v>
      </c>
      <c r="AB119" s="55">
        <f t="shared" si="7"/>
        <v>0</v>
      </c>
      <c r="AC119" s="55">
        <f t="shared" si="7"/>
        <v>0</v>
      </c>
      <c r="AD119" s="55">
        <f t="shared" si="7"/>
        <v>0</v>
      </c>
      <c r="AE119" s="55">
        <f t="shared" si="7"/>
        <v>0</v>
      </c>
      <c r="AF119" s="55">
        <f t="shared" si="7"/>
        <v>0</v>
      </c>
      <c r="AG119" s="55">
        <f t="shared" si="7"/>
        <v>0</v>
      </c>
      <c r="AH119" s="55">
        <f t="shared" si="7"/>
        <v>0</v>
      </c>
      <c r="AI119" s="55">
        <f t="shared" si="7"/>
        <v>0</v>
      </c>
      <c r="AJ119" s="55">
        <f t="shared" si="7"/>
        <v>0</v>
      </c>
      <c r="AK119" s="55">
        <f t="shared" si="7"/>
        <v>0</v>
      </c>
      <c r="AL119" s="55">
        <f t="shared" si="7"/>
        <v>0</v>
      </c>
    </row>
    <row r="120" spans="1:38" x14ac:dyDescent="0.25">
      <c r="A120" t="s">
        <v>69</v>
      </c>
      <c r="B120" t="str">
        <f>+VLOOKUP(A120,'[4]Diccionario regiones'!$A$2:$C$29,3,FALSE)</f>
        <v>Región de Tarapacá</v>
      </c>
      <c r="C120" s="55">
        <f t="shared" si="7"/>
        <v>22.789936511052009</v>
      </c>
      <c r="D120" s="55">
        <f t="shared" si="7"/>
        <v>32.995321840475022</v>
      </c>
      <c r="E120" s="55">
        <f t="shared" si="7"/>
        <v>45.093727847338961</v>
      </c>
      <c r="F120" s="55">
        <f t="shared" si="7"/>
        <v>58.923734433870038</v>
      </c>
      <c r="G120" s="55">
        <f t="shared" si="7"/>
        <v>73.733070063873981</v>
      </c>
      <c r="H120" s="55">
        <f t="shared" si="7"/>
        <v>88.682737458829067</v>
      </c>
      <c r="I120" s="55">
        <f t="shared" si="7"/>
        <v>104.54321629162405</v>
      </c>
      <c r="J120" s="55">
        <f t="shared" si="7"/>
        <v>120.67704342777996</v>
      </c>
      <c r="K120" s="55">
        <f t="shared" si="7"/>
        <v>139.64985680553491</v>
      </c>
      <c r="L120" s="55">
        <f t="shared" si="7"/>
        <v>157.70097083737804</v>
      </c>
      <c r="M120" s="55">
        <f t="shared" si="7"/>
        <v>177.504286775613</v>
      </c>
      <c r="N120" s="55">
        <f t="shared" si="7"/>
        <v>190.91040440492696</v>
      </c>
      <c r="O120" s="55">
        <f t="shared" si="7"/>
        <v>207.60106911118004</v>
      </c>
      <c r="P120" s="55">
        <f t="shared" si="7"/>
        <v>223.29113694969703</v>
      </c>
      <c r="Q120" s="55">
        <f t="shared" si="7"/>
        <v>237.16122832135221</v>
      </c>
      <c r="R120" s="55">
        <f t="shared" si="7"/>
        <v>252.34793687695418</v>
      </c>
      <c r="S120" s="55">
        <f t="shared" si="7"/>
        <v>271.13281251237999</v>
      </c>
      <c r="T120" s="55">
        <f t="shared" si="7"/>
        <v>291.16901582068692</v>
      </c>
      <c r="U120" s="55">
        <f t="shared" si="7"/>
        <v>310.85590708136721</v>
      </c>
      <c r="V120" s="55">
        <f t="shared" si="7"/>
        <v>330.92745423184653</v>
      </c>
      <c r="W120" s="55">
        <f t="shared" si="7"/>
        <v>351.00796160762189</v>
      </c>
      <c r="X120" s="55">
        <f t="shared" si="7"/>
        <v>370.48650405185288</v>
      </c>
      <c r="Y120" s="55">
        <f t="shared" si="7"/>
        <v>389.53309185739829</v>
      </c>
      <c r="Z120" s="55">
        <f t="shared" si="7"/>
        <v>410.67004765135499</v>
      </c>
      <c r="AA120" s="55">
        <f t="shared" si="7"/>
        <v>428.64856681910231</v>
      </c>
      <c r="AB120" s="55">
        <f t="shared" si="7"/>
        <v>447.46201085839914</v>
      </c>
      <c r="AC120" s="55">
        <f t="shared" si="7"/>
        <v>456.38360996436813</v>
      </c>
      <c r="AD120" s="55">
        <f t="shared" si="7"/>
        <v>462.52116952570964</v>
      </c>
      <c r="AE120" s="55">
        <f t="shared" si="7"/>
        <v>477.61206466928712</v>
      </c>
      <c r="AF120" s="55">
        <f t="shared" si="7"/>
        <v>492.20912221958008</v>
      </c>
      <c r="AG120" s="55">
        <f t="shared" si="7"/>
        <v>507.54258363630009</v>
      </c>
      <c r="AH120" s="55">
        <f t="shared" si="7"/>
        <v>522.34123765287552</v>
      </c>
      <c r="AI120" s="55">
        <f t="shared" si="7"/>
        <v>538.55691142247122</v>
      </c>
      <c r="AJ120" s="55">
        <f t="shared" si="7"/>
        <v>553.76525702927393</v>
      </c>
      <c r="AK120" s="55">
        <f t="shared" si="7"/>
        <v>570.76050896373329</v>
      </c>
      <c r="AL120" s="55">
        <f t="shared" si="7"/>
        <v>587.86162089650406</v>
      </c>
    </row>
    <row r="121" spans="1:38" x14ac:dyDescent="0.25">
      <c r="A121" t="s">
        <v>70</v>
      </c>
      <c r="B121" t="str">
        <f>+VLOOKUP(A121,'[4]Diccionario regiones'!$A$2:$C$29,3,FALSE)</f>
        <v>Región de Antofagasta</v>
      </c>
      <c r="C121" s="55">
        <f t="shared" si="7"/>
        <v>34.041103166189025</v>
      </c>
      <c r="D121" s="55">
        <f t="shared" si="7"/>
        <v>54.974729870621012</v>
      </c>
      <c r="E121" s="55">
        <f t="shared" si="7"/>
        <v>82.476420028379053</v>
      </c>
      <c r="F121" s="55">
        <f t="shared" si="7"/>
        <v>114.563843113906</v>
      </c>
      <c r="G121" s="55">
        <f t="shared" si="7"/>
        <v>149.94047358154401</v>
      </c>
      <c r="H121" s="55">
        <f t="shared" si="7"/>
        <v>186.85988910381397</v>
      </c>
      <c r="I121" s="55">
        <f t="shared" si="7"/>
        <v>226.49751731778986</v>
      </c>
      <c r="J121" s="55">
        <f t="shared" si="7"/>
        <v>267.82049883681486</v>
      </c>
      <c r="K121" s="55">
        <f t="shared" si="7"/>
        <v>311.06417120946685</v>
      </c>
      <c r="L121" s="55">
        <f t="shared" si="7"/>
        <v>354.5734031606089</v>
      </c>
      <c r="M121" s="55">
        <f t="shared" si="7"/>
        <v>399.252176188833</v>
      </c>
      <c r="N121" s="55">
        <f t="shared" si="7"/>
        <v>438.70099093902019</v>
      </c>
      <c r="O121" s="55">
        <f t="shared" si="7"/>
        <v>479.98195164067999</v>
      </c>
      <c r="P121" s="55">
        <f t="shared" si="7"/>
        <v>518.73190658052374</v>
      </c>
      <c r="Q121" s="55">
        <f t="shared" si="7"/>
        <v>551.86285724063941</v>
      </c>
      <c r="R121" s="55">
        <f t="shared" si="7"/>
        <v>585.572685355884</v>
      </c>
      <c r="S121" s="55">
        <f t="shared" si="7"/>
        <v>622.59320640138628</v>
      </c>
      <c r="T121" s="55">
        <f t="shared" si="7"/>
        <v>660.06335071528304</v>
      </c>
      <c r="U121" s="55">
        <f t="shared" si="7"/>
        <v>697.19236671743386</v>
      </c>
      <c r="V121" s="55">
        <f t="shared" si="7"/>
        <v>872.16752150516163</v>
      </c>
      <c r="W121" s="55">
        <f t="shared" si="7"/>
        <v>917.75796632090169</v>
      </c>
      <c r="X121" s="55">
        <f t="shared" si="7"/>
        <v>962.86639532221977</v>
      </c>
      <c r="Y121" s="55">
        <f t="shared" si="7"/>
        <v>1007.5301370452307</v>
      </c>
      <c r="Z121" s="55">
        <f t="shared" si="7"/>
        <v>1052.9847352934501</v>
      </c>
      <c r="AA121" s="55">
        <f t="shared" si="7"/>
        <v>1086.7238375270961</v>
      </c>
      <c r="AB121" s="55">
        <f t="shared" si="7"/>
        <v>1119.8183146988652</v>
      </c>
      <c r="AC121" s="55">
        <f t="shared" si="7"/>
        <v>1165.9018722829633</v>
      </c>
      <c r="AD121" s="55">
        <f t="shared" si="7"/>
        <v>1216.123504380115</v>
      </c>
      <c r="AE121" s="55">
        <f t="shared" si="7"/>
        <v>1274.7401028079598</v>
      </c>
      <c r="AF121" s="55">
        <f t="shared" si="7"/>
        <v>1327.2635072855223</v>
      </c>
      <c r="AG121" s="55">
        <f t="shared" si="7"/>
        <v>1375.9953738729955</v>
      </c>
      <c r="AH121" s="55">
        <f t="shared" si="7"/>
        <v>1420.5365367175796</v>
      </c>
      <c r="AI121" s="55">
        <f t="shared" si="7"/>
        <v>1461.8319016773257</v>
      </c>
      <c r="AJ121" s="55">
        <f t="shared" si="7"/>
        <v>1500.7029998309288</v>
      </c>
      <c r="AK121" s="55">
        <f t="shared" si="7"/>
        <v>1537.8388623131368</v>
      </c>
      <c r="AL121" s="55">
        <f t="shared" si="7"/>
        <v>1573.782176169186</v>
      </c>
    </row>
    <row r="122" spans="1:38" x14ac:dyDescent="0.25">
      <c r="A122" t="s">
        <v>71</v>
      </c>
      <c r="B122" t="str">
        <f>+VLOOKUP(A122,'[4]Diccionario regiones'!$A$2:$C$29,3,FALSE)</f>
        <v>Región de Antofagasta</v>
      </c>
      <c r="C122" s="55">
        <f t="shared" si="7"/>
        <v>34.053141029739947</v>
      </c>
      <c r="D122" s="55">
        <f t="shared" si="7"/>
        <v>54.994168410203031</v>
      </c>
      <c r="E122" s="55">
        <f t="shared" si="7"/>
        <v>82.505640108354015</v>
      </c>
      <c r="F122" s="55">
        <f t="shared" si="7"/>
        <v>114.60434062604713</v>
      </c>
      <c r="G122" s="55">
        <f t="shared" si="7"/>
        <v>149.99350316594891</v>
      </c>
      <c r="H122" s="55">
        <f t="shared" si="7"/>
        <v>186.92593514971097</v>
      </c>
      <c r="I122" s="55">
        <f t="shared" si="7"/>
        <v>226.57757187307593</v>
      </c>
      <c r="J122" s="55">
        <f t="shared" si="7"/>
        <v>267.9151578268731</v>
      </c>
      <c r="K122" s="55">
        <f t="shared" si="7"/>
        <v>311.17442374175778</v>
      </c>
      <c r="L122" s="55">
        <f t="shared" si="7"/>
        <v>354.69872297365077</v>
      </c>
      <c r="M122" s="55">
        <f t="shared" si="7"/>
        <v>399.39328654105708</v>
      </c>
      <c r="N122" s="55">
        <f t="shared" si="7"/>
        <v>438.85634235575287</v>
      </c>
      <c r="O122" s="55">
        <f t="shared" si="7"/>
        <v>480.15159163633734</v>
      </c>
      <c r="P122" s="55">
        <f t="shared" si="7"/>
        <v>518.91524288386995</v>
      </c>
      <c r="Q122" s="55">
        <f t="shared" si="7"/>
        <v>552.05790837113159</v>
      </c>
      <c r="R122" s="55">
        <f t="shared" si="7"/>
        <v>585.77965601113863</v>
      </c>
      <c r="S122" s="55">
        <f t="shared" si="7"/>
        <v>622.81356749500651</v>
      </c>
      <c r="T122" s="55">
        <f t="shared" si="7"/>
        <v>660.2966611455214</v>
      </c>
      <c r="U122" s="55">
        <f t="shared" si="7"/>
        <v>697.43910618965742</v>
      </c>
      <c r="V122" s="55">
        <f t="shared" si="7"/>
        <v>872.47583922596323</v>
      </c>
      <c r="W122" s="55">
        <f t="shared" si="7"/>
        <v>918.08271567500219</v>
      </c>
      <c r="X122" s="55">
        <f t="shared" si="7"/>
        <v>963.20709596334871</v>
      </c>
      <c r="Y122" s="55">
        <f t="shared" si="7"/>
        <v>1007.8863217410704</v>
      </c>
      <c r="Z122" s="55">
        <f t="shared" si="7"/>
        <v>1053.3569937623697</v>
      </c>
      <c r="AA122" s="55">
        <f t="shared" si="7"/>
        <v>1087.1080269498423</v>
      </c>
      <c r="AB122" s="55">
        <f t="shared" si="7"/>
        <v>1120.2145072107446</v>
      </c>
      <c r="AC122" s="55">
        <f t="shared" si="7"/>
        <v>1166.3143713334425</v>
      </c>
      <c r="AD122" s="55">
        <f t="shared" si="7"/>
        <v>1216.5534534366627</v>
      </c>
      <c r="AE122" s="55">
        <f t="shared" si="7"/>
        <v>1275.1907807522525</v>
      </c>
      <c r="AF122" s="55">
        <f t="shared" si="7"/>
        <v>1327.7327592996464</v>
      </c>
      <c r="AG122" s="55">
        <f t="shared" si="7"/>
        <v>1376.4818589557319</v>
      </c>
      <c r="AH122" s="55">
        <f t="shared" si="7"/>
        <v>1421.0387729708243</v>
      </c>
      <c r="AI122" s="55">
        <f t="shared" si="7"/>
        <v>1462.3490511488674</v>
      </c>
      <c r="AJ122" s="55">
        <f t="shared" si="7"/>
        <v>1501.2338952182915</v>
      </c>
      <c r="AK122" s="55">
        <f t="shared" si="7"/>
        <v>1538.3825797290231</v>
      </c>
      <c r="AL122" s="55">
        <f t="shared" si="7"/>
        <v>1574.338603990522</v>
      </c>
    </row>
    <row r="123" spans="1:38" x14ac:dyDescent="0.25">
      <c r="A123" t="s">
        <v>72</v>
      </c>
      <c r="B123" t="str">
        <f>+VLOOKUP(A123,'[4]Diccionario regiones'!$A$2:$C$29,3,FALSE)</f>
        <v>Región de Antofagasta</v>
      </c>
      <c r="C123" s="55">
        <f t="shared" si="7"/>
        <v>0</v>
      </c>
      <c r="D123" s="55">
        <f t="shared" si="7"/>
        <v>0</v>
      </c>
      <c r="E123" s="55">
        <f t="shared" si="7"/>
        <v>0</v>
      </c>
      <c r="F123" s="55">
        <f t="shared" si="7"/>
        <v>0</v>
      </c>
      <c r="G123" s="55">
        <f t="shared" si="7"/>
        <v>0</v>
      </c>
      <c r="H123" s="55">
        <f t="shared" si="7"/>
        <v>0</v>
      </c>
      <c r="I123" s="55">
        <f t="shared" si="7"/>
        <v>0</v>
      </c>
      <c r="J123" s="55">
        <f t="shared" si="7"/>
        <v>0</v>
      </c>
      <c r="K123" s="55">
        <f t="shared" si="7"/>
        <v>0</v>
      </c>
      <c r="L123" s="55">
        <f t="shared" si="7"/>
        <v>0</v>
      </c>
      <c r="M123" s="55">
        <f t="shared" si="7"/>
        <v>0</v>
      </c>
      <c r="N123" s="55">
        <f t="shared" si="7"/>
        <v>0</v>
      </c>
      <c r="O123" s="55">
        <f t="shared" si="7"/>
        <v>0</v>
      </c>
      <c r="P123" s="55">
        <f t="shared" si="7"/>
        <v>0</v>
      </c>
      <c r="Q123" s="55">
        <f t="shared" si="7"/>
        <v>0</v>
      </c>
      <c r="R123" s="55">
        <f t="shared" si="7"/>
        <v>0</v>
      </c>
      <c r="S123" s="55">
        <f t="shared" si="7"/>
        <v>0</v>
      </c>
      <c r="T123" s="55">
        <f t="shared" si="7"/>
        <v>0</v>
      </c>
      <c r="U123" s="55">
        <f t="shared" si="7"/>
        <v>0</v>
      </c>
      <c r="V123" s="55">
        <f t="shared" si="7"/>
        <v>0</v>
      </c>
      <c r="W123" s="55">
        <f t="shared" si="7"/>
        <v>0</v>
      </c>
      <c r="X123" s="55">
        <f t="shared" si="7"/>
        <v>0</v>
      </c>
      <c r="Y123" s="55">
        <f t="shared" si="7"/>
        <v>0</v>
      </c>
      <c r="Z123" s="55">
        <f t="shared" si="7"/>
        <v>0</v>
      </c>
      <c r="AA123" s="55">
        <f t="shared" si="7"/>
        <v>0</v>
      </c>
      <c r="AB123" s="55">
        <f t="shared" si="7"/>
        <v>0</v>
      </c>
      <c r="AC123" s="55">
        <f t="shared" si="7"/>
        <v>0</v>
      </c>
      <c r="AD123" s="55">
        <f t="shared" si="7"/>
        <v>0</v>
      </c>
      <c r="AE123" s="55">
        <f t="shared" si="7"/>
        <v>0</v>
      </c>
      <c r="AF123" s="55">
        <f t="shared" si="7"/>
        <v>0</v>
      </c>
      <c r="AG123" s="55">
        <f t="shared" si="7"/>
        <v>0</v>
      </c>
      <c r="AH123" s="55">
        <f t="shared" si="7"/>
        <v>0</v>
      </c>
      <c r="AI123" s="55">
        <f t="shared" si="7"/>
        <v>0</v>
      </c>
      <c r="AJ123" s="55">
        <f t="shared" si="7"/>
        <v>0</v>
      </c>
      <c r="AK123" s="55">
        <f t="shared" si="7"/>
        <v>0</v>
      </c>
      <c r="AL123" s="55">
        <f t="shared" si="7"/>
        <v>0</v>
      </c>
    </row>
    <row r="124" spans="1:38" x14ac:dyDescent="0.25">
      <c r="A124" t="s">
        <v>73</v>
      </c>
      <c r="B124" t="str">
        <f>+VLOOKUP(A124,'[4]Diccionario regiones'!$A$2:$C$29,3,FALSE)</f>
        <v>Región de Antofagasta</v>
      </c>
      <c r="C124" s="55">
        <f t="shared" si="7"/>
        <v>0</v>
      </c>
      <c r="D124" s="55">
        <f t="shared" si="7"/>
        <v>0</v>
      </c>
      <c r="E124" s="55">
        <f t="shared" si="7"/>
        <v>0</v>
      </c>
      <c r="F124" s="55">
        <f t="shared" si="7"/>
        <v>0</v>
      </c>
      <c r="G124" s="55">
        <f t="shared" ref="G124:AL124" si="8">+G57+G90</f>
        <v>0</v>
      </c>
      <c r="H124" s="55">
        <f t="shared" si="8"/>
        <v>0</v>
      </c>
      <c r="I124" s="55">
        <f t="shared" si="8"/>
        <v>0</v>
      </c>
      <c r="J124" s="55">
        <f t="shared" si="8"/>
        <v>0</v>
      </c>
      <c r="K124" s="55">
        <f t="shared" si="8"/>
        <v>0</v>
      </c>
      <c r="L124" s="55">
        <f t="shared" si="8"/>
        <v>0</v>
      </c>
      <c r="M124" s="55">
        <f t="shared" si="8"/>
        <v>0</v>
      </c>
      <c r="N124" s="55">
        <f t="shared" si="8"/>
        <v>0</v>
      </c>
      <c r="O124" s="55">
        <f t="shared" si="8"/>
        <v>0</v>
      </c>
      <c r="P124" s="55">
        <f t="shared" si="8"/>
        <v>0</v>
      </c>
      <c r="Q124" s="55">
        <f t="shared" si="8"/>
        <v>0</v>
      </c>
      <c r="R124" s="55">
        <f t="shared" si="8"/>
        <v>0</v>
      </c>
      <c r="S124" s="55">
        <f t="shared" si="8"/>
        <v>0</v>
      </c>
      <c r="T124" s="55">
        <f t="shared" si="8"/>
        <v>0</v>
      </c>
      <c r="U124" s="55">
        <f t="shared" si="8"/>
        <v>0</v>
      </c>
      <c r="V124" s="55">
        <f t="shared" si="8"/>
        <v>0</v>
      </c>
      <c r="W124" s="55">
        <f t="shared" si="8"/>
        <v>0</v>
      </c>
      <c r="X124" s="55">
        <f t="shared" si="8"/>
        <v>0</v>
      </c>
      <c r="Y124" s="55">
        <f t="shared" si="8"/>
        <v>0</v>
      </c>
      <c r="Z124" s="55">
        <f t="shared" si="8"/>
        <v>0</v>
      </c>
      <c r="AA124" s="55">
        <f t="shared" si="8"/>
        <v>0</v>
      </c>
      <c r="AB124" s="55">
        <f t="shared" si="8"/>
        <v>0</v>
      </c>
      <c r="AC124" s="55">
        <f t="shared" si="8"/>
        <v>0</v>
      </c>
      <c r="AD124" s="55">
        <f t="shared" si="8"/>
        <v>0</v>
      </c>
      <c r="AE124" s="55">
        <f t="shared" si="8"/>
        <v>0</v>
      </c>
      <c r="AF124" s="55">
        <f t="shared" si="8"/>
        <v>0</v>
      </c>
      <c r="AG124" s="55">
        <f t="shared" si="8"/>
        <v>0</v>
      </c>
      <c r="AH124" s="55">
        <f t="shared" si="8"/>
        <v>0</v>
      </c>
      <c r="AI124" s="55">
        <f t="shared" si="8"/>
        <v>0</v>
      </c>
      <c r="AJ124" s="55">
        <f t="shared" si="8"/>
        <v>0</v>
      </c>
      <c r="AK124" s="55">
        <f t="shared" si="8"/>
        <v>0</v>
      </c>
      <c r="AL124" s="55">
        <f t="shared" si="8"/>
        <v>0</v>
      </c>
    </row>
    <row r="125" spans="1:38" x14ac:dyDescent="0.25">
      <c r="A125" t="s">
        <v>74</v>
      </c>
      <c r="B125" t="str">
        <f>+VLOOKUP(A125,'[4]Diccionario regiones'!$A$2:$C$29,3,FALSE)</f>
        <v>Región de Tarapacá</v>
      </c>
      <c r="C125" s="55">
        <f t="shared" ref="C125:AL131" si="9">+C58+C91</f>
        <v>10.006497135938995</v>
      </c>
      <c r="D125" s="55">
        <f t="shared" si="9"/>
        <v>14.487429793792971</v>
      </c>
      <c r="E125" s="55">
        <f t="shared" si="9"/>
        <v>19.799540800298992</v>
      </c>
      <c r="F125" s="55">
        <f t="shared" si="9"/>
        <v>25.871945406214987</v>
      </c>
      <c r="G125" s="55">
        <f t="shared" si="9"/>
        <v>32.374366367897011</v>
      </c>
      <c r="H125" s="55">
        <f t="shared" si="9"/>
        <v>38.938398982838073</v>
      </c>
      <c r="I125" s="55">
        <f t="shared" si="9"/>
        <v>45.902337352815962</v>
      </c>
      <c r="J125" s="55">
        <f t="shared" si="9"/>
        <v>52.986306120296959</v>
      </c>
      <c r="K125" s="55">
        <f t="shared" si="9"/>
        <v>61.316790861868014</v>
      </c>
      <c r="L125" s="55">
        <f t="shared" si="9"/>
        <v>69.242603959221071</v>
      </c>
      <c r="M125" s="55">
        <f t="shared" si="9"/>
        <v>77.93773617693698</v>
      </c>
      <c r="N125" s="55">
        <f t="shared" si="9"/>
        <v>83.824033828404978</v>
      </c>
      <c r="O125" s="55">
        <f t="shared" si="9"/>
        <v>91.152492068043983</v>
      </c>
      <c r="P125" s="55">
        <f t="shared" si="9"/>
        <v>98.041622386402992</v>
      </c>
      <c r="Q125" s="55">
        <f t="shared" si="9"/>
        <v>104.131628679256</v>
      </c>
      <c r="R125" s="55">
        <f t="shared" si="9"/>
        <v>110.79973079560099</v>
      </c>
      <c r="S125" s="55">
        <f t="shared" si="9"/>
        <v>119.04771446768694</v>
      </c>
      <c r="T125" s="55">
        <f t="shared" si="9"/>
        <v>127.84510045013309</v>
      </c>
      <c r="U125" s="55">
        <f t="shared" si="9"/>
        <v>136.48914300134211</v>
      </c>
      <c r="V125" s="55">
        <f t="shared" si="9"/>
        <v>145.30204717630983</v>
      </c>
      <c r="W125" s="55">
        <f t="shared" si="9"/>
        <v>154.11889795066506</v>
      </c>
      <c r="X125" s="55">
        <f t="shared" si="9"/>
        <v>162.67144982115803</v>
      </c>
      <c r="Y125" s="55">
        <f t="shared" si="9"/>
        <v>171.03434143099906</v>
      </c>
      <c r="Z125" s="55">
        <f t="shared" si="9"/>
        <v>180.31506950977905</v>
      </c>
      <c r="AA125" s="55">
        <f t="shared" si="9"/>
        <v>188.20898609435784</v>
      </c>
      <c r="AB125" s="55">
        <f t="shared" si="9"/>
        <v>196.46950131355308</v>
      </c>
      <c r="AC125" s="55">
        <f t="shared" si="9"/>
        <v>200.3867337232162</v>
      </c>
      <c r="AD125" s="55">
        <f t="shared" si="9"/>
        <v>203.08160741775222</v>
      </c>
      <c r="AE125" s="55">
        <f t="shared" si="9"/>
        <v>209.70763262491204</v>
      </c>
      <c r="AF125" s="55">
        <f t="shared" si="9"/>
        <v>216.11689788191813</v>
      </c>
      <c r="AG125" s="55">
        <f t="shared" si="9"/>
        <v>222.849435632264</v>
      </c>
      <c r="AH125" s="55">
        <f t="shared" si="9"/>
        <v>229.34715667473102</v>
      </c>
      <c r="AI125" s="55">
        <f t="shared" si="9"/>
        <v>236.46705994457903</v>
      </c>
      <c r="AJ125" s="55">
        <f t="shared" si="9"/>
        <v>243.14467435075494</v>
      </c>
      <c r="AK125" s="55">
        <f t="shared" si="9"/>
        <v>250.60687914772203</v>
      </c>
      <c r="AL125" s="55">
        <f t="shared" si="9"/>
        <v>258.11556851363662</v>
      </c>
    </row>
    <row r="126" spans="1:38" x14ac:dyDescent="0.25">
      <c r="A126" t="s">
        <v>75</v>
      </c>
      <c r="B126" t="str">
        <f>+VLOOKUP(A126,'[4]Diccionario regiones'!$A$2:$C$29,3,FALSE)</f>
        <v>Región de Arica y Parinacota</v>
      </c>
      <c r="C126" s="55">
        <f t="shared" si="9"/>
        <v>23.494077202715985</v>
      </c>
      <c r="D126" s="55">
        <f t="shared" si="9"/>
        <v>34.672634900619997</v>
      </c>
      <c r="E126" s="55">
        <f t="shared" si="9"/>
        <v>48.490185546594006</v>
      </c>
      <c r="F126" s="55">
        <f t="shared" si="9"/>
        <v>64.518598920230957</v>
      </c>
      <c r="G126" s="55">
        <f t="shared" si="9"/>
        <v>81.878544839394081</v>
      </c>
      <c r="H126" s="55">
        <f t="shared" si="9"/>
        <v>99.379126908999126</v>
      </c>
      <c r="I126" s="55">
        <f t="shared" si="9"/>
        <v>118.0097444858359</v>
      </c>
      <c r="J126" s="55">
        <f t="shared" si="9"/>
        <v>137.00281610841</v>
      </c>
      <c r="K126" s="55">
        <f t="shared" si="9"/>
        <v>159.23434140132596</v>
      </c>
      <c r="L126" s="55">
        <f t="shared" si="9"/>
        <v>180.45446273741692</v>
      </c>
      <c r="M126" s="55">
        <f t="shared" si="9"/>
        <v>203.69323530712305</v>
      </c>
      <c r="N126" s="55">
        <f t="shared" si="9"/>
        <v>220.18213872501212</v>
      </c>
      <c r="O126" s="55">
        <f t="shared" si="9"/>
        <v>240.45836137372996</v>
      </c>
      <c r="P126" s="55">
        <f t="shared" si="9"/>
        <v>259.2881495521512</v>
      </c>
      <c r="Q126" s="55">
        <f t="shared" si="9"/>
        <v>275.35852124126603</v>
      </c>
      <c r="R126" s="55">
        <f t="shared" si="9"/>
        <v>292.94164066021602</v>
      </c>
      <c r="S126" s="55">
        <f t="shared" si="9"/>
        <v>314.28645765250303</v>
      </c>
      <c r="T126" s="55">
        <f t="shared" si="9"/>
        <v>337.04994675276799</v>
      </c>
      <c r="U126" s="55">
        <f t="shared" si="9"/>
        <v>359.37815315824196</v>
      </c>
      <c r="V126" s="55">
        <f t="shared" si="9"/>
        <v>382.13076371875422</v>
      </c>
      <c r="W126" s="55">
        <f t="shared" si="9"/>
        <v>404.87720275460123</v>
      </c>
      <c r="X126" s="55">
        <f t="shared" si="9"/>
        <v>426.9131515360254</v>
      </c>
      <c r="Y126" s="55">
        <f t="shared" si="9"/>
        <v>448.44621554773153</v>
      </c>
      <c r="Z126" s="55">
        <f t="shared" si="9"/>
        <v>472.37892007457668</v>
      </c>
      <c r="AA126" s="55">
        <f t="shared" si="9"/>
        <v>488.23971259504509</v>
      </c>
      <c r="AB126" s="55">
        <f t="shared" si="9"/>
        <v>504.69512059608036</v>
      </c>
      <c r="AC126" s="55">
        <f t="shared" si="9"/>
        <v>525.07901192911424</v>
      </c>
      <c r="AD126" s="55">
        <f t="shared" si="9"/>
        <v>543.05847200057508</v>
      </c>
      <c r="AE126" s="55">
        <f t="shared" si="9"/>
        <v>569.19054192213582</v>
      </c>
      <c r="AF126" s="55">
        <f t="shared" si="9"/>
        <v>594.15230719356396</v>
      </c>
      <c r="AG126" s="55">
        <f t="shared" si="9"/>
        <v>618.12612853122516</v>
      </c>
      <c r="AH126" s="55">
        <f t="shared" si="9"/>
        <v>641.343627216291</v>
      </c>
      <c r="AI126" s="55">
        <f t="shared" si="9"/>
        <v>664.0348029764848</v>
      </c>
      <c r="AJ126" s="55">
        <f t="shared" si="9"/>
        <v>686.38986520891274</v>
      </c>
      <c r="AK126" s="55">
        <f t="shared" si="9"/>
        <v>708.58076829834886</v>
      </c>
      <c r="AL126" s="55">
        <f t="shared" si="9"/>
        <v>730.74145369818496</v>
      </c>
    </row>
    <row r="127" spans="1:38" x14ac:dyDescent="0.25">
      <c r="A127" t="s">
        <v>76</v>
      </c>
      <c r="B127" t="str">
        <f>+VLOOKUP(A127,'[4]Diccionario regiones'!$A$2:$C$29,3,FALSE)</f>
        <v>Región de Valparaíso</v>
      </c>
      <c r="C127" s="55">
        <f t="shared" si="9"/>
        <v>67.013634525740983</v>
      </c>
      <c r="D127" s="55">
        <f t="shared" si="9"/>
        <v>101.598740918624</v>
      </c>
      <c r="E127" s="55">
        <f t="shared" si="9"/>
        <v>144.48920001770097</v>
      </c>
      <c r="F127" s="55">
        <f t="shared" si="9"/>
        <v>192.67156592436095</v>
      </c>
      <c r="G127" s="55">
        <f t="shared" si="9"/>
        <v>243.88223292533979</v>
      </c>
      <c r="H127" s="55">
        <f t="shared" si="9"/>
        <v>295.5191055619992</v>
      </c>
      <c r="I127" s="55">
        <f t="shared" si="9"/>
        <v>349.35651662652521</v>
      </c>
      <c r="J127" s="55">
        <f t="shared" si="9"/>
        <v>403.74455861240222</v>
      </c>
      <c r="K127" s="55">
        <f t="shared" si="9"/>
        <v>460.29387926210381</v>
      </c>
      <c r="L127" s="55">
        <f t="shared" si="9"/>
        <v>515.07998616479267</v>
      </c>
      <c r="M127" s="55">
        <f t="shared" si="9"/>
        <v>570.60583647055387</v>
      </c>
      <c r="N127" s="55">
        <f t="shared" si="9"/>
        <v>614.9312857301436</v>
      </c>
      <c r="O127" s="55">
        <f t="shared" si="9"/>
        <v>661.90876678412133</v>
      </c>
      <c r="P127" s="55">
        <f t="shared" si="9"/>
        <v>704.61305947336052</v>
      </c>
      <c r="Q127" s="55">
        <f t="shared" si="9"/>
        <v>739.46625620064503</v>
      </c>
      <c r="R127" s="55">
        <f t="shared" si="9"/>
        <v>774.86655790926147</v>
      </c>
      <c r="S127" s="55">
        <f t="shared" si="9"/>
        <v>815.06442931783795</v>
      </c>
      <c r="T127" s="55">
        <f t="shared" si="9"/>
        <v>855.51682837869839</v>
      </c>
      <c r="U127" s="55">
        <f t="shared" si="9"/>
        <v>894.72699931203306</v>
      </c>
      <c r="V127" s="55">
        <f t="shared" si="9"/>
        <v>933.42279590171393</v>
      </c>
      <c r="W127" s="55">
        <f t="shared" si="9"/>
        <v>971.23935563111093</v>
      </c>
      <c r="X127" s="55">
        <f t="shared" si="9"/>
        <v>1007.6801956622788</v>
      </c>
      <c r="Y127" s="55">
        <f t="shared" si="9"/>
        <v>1042.9482299985748</v>
      </c>
      <c r="Z127" s="55">
        <f t="shared" si="9"/>
        <v>1079.14845976166</v>
      </c>
      <c r="AA127" s="55">
        <f t="shared" si="9"/>
        <v>1111.9860627362496</v>
      </c>
      <c r="AB127" s="55">
        <f t="shared" si="9"/>
        <v>1144.8546376761024</v>
      </c>
      <c r="AC127" s="55">
        <f t="shared" si="9"/>
        <v>1194.9580095844517</v>
      </c>
      <c r="AD127" s="55">
        <f t="shared" si="9"/>
        <v>1251.6596538839419</v>
      </c>
      <c r="AE127" s="55">
        <f t="shared" si="9"/>
        <v>1315.4854645289756</v>
      </c>
      <c r="AF127" s="55">
        <f t="shared" si="9"/>
        <v>1372.8665342189418</v>
      </c>
      <c r="AG127" s="55">
        <f t="shared" si="9"/>
        <v>1424.6169548559283</v>
      </c>
      <c r="AH127" s="55">
        <f t="shared" si="9"/>
        <v>1471.7803116229163</v>
      </c>
      <c r="AI127" s="55">
        <f t="shared" si="9"/>
        <v>1515.3744395573688</v>
      </c>
      <c r="AJ127" s="55">
        <f t="shared" si="9"/>
        <v>1556.2982515765409</v>
      </c>
      <c r="AK127" s="55">
        <f t="shared" si="9"/>
        <v>1595.3063240720974</v>
      </c>
      <c r="AL127" s="55">
        <f t="shared" si="9"/>
        <v>1632.9998388962438</v>
      </c>
    </row>
    <row r="128" spans="1:38" x14ac:dyDescent="0.25">
      <c r="A128" t="s">
        <v>77</v>
      </c>
      <c r="B128" t="str">
        <f>+VLOOKUP(A128,'[4]Diccionario regiones'!$A$2:$C$29,3,FALSE)</f>
        <v>Región de O’Higgins</v>
      </c>
      <c r="C128" s="55">
        <f t="shared" si="9"/>
        <v>31.172482082474016</v>
      </c>
      <c r="D128" s="55">
        <f t="shared" si="9"/>
        <v>48.068070497630018</v>
      </c>
      <c r="E128" s="55">
        <f t="shared" si="9"/>
        <v>68.640714046688032</v>
      </c>
      <c r="F128" s="55">
        <f t="shared" si="9"/>
        <v>92.310045828265004</v>
      </c>
      <c r="G128" s="55">
        <f t="shared" si="9"/>
        <v>117.69889672742113</v>
      </c>
      <c r="H128" s="55">
        <f t="shared" si="9"/>
        <v>144.06600529712983</v>
      </c>
      <c r="I128" s="55">
        <f t="shared" si="9"/>
        <v>172.3095828118249</v>
      </c>
      <c r="J128" s="55">
        <f t="shared" si="9"/>
        <v>201.35648689389816</v>
      </c>
      <c r="K128" s="55">
        <f t="shared" si="9"/>
        <v>233.52234211862284</v>
      </c>
      <c r="L128" s="55">
        <f t="shared" si="9"/>
        <v>264.55582461977627</v>
      </c>
      <c r="M128" s="55">
        <f t="shared" si="9"/>
        <v>297.324349579054</v>
      </c>
      <c r="N128" s="55">
        <f t="shared" si="9"/>
        <v>323.09611767193178</v>
      </c>
      <c r="O128" s="55">
        <f t="shared" si="9"/>
        <v>352.45344558956145</v>
      </c>
      <c r="P128" s="55">
        <f t="shared" si="9"/>
        <v>380.26904817592873</v>
      </c>
      <c r="Q128" s="55">
        <f t="shared" si="9"/>
        <v>405.44253697295176</v>
      </c>
      <c r="R128" s="55">
        <f t="shared" si="9"/>
        <v>431.92149470067233</v>
      </c>
      <c r="S128" s="55">
        <f t="shared" si="9"/>
        <v>461.81024914710565</v>
      </c>
      <c r="T128" s="55">
        <f t="shared" si="9"/>
        <v>492.8054651537451</v>
      </c>
      <c r="U128" s="55">
        <f t="shared" si="9"/>
        <v>523.06843397948273</v>
      </c>
      <c r="V128" s="55">
        <f t="shared" si="9"/>
        <v>553.48220964929135</v>
      </c>
      <c r="W128" s="55">
        <f t="shared" si="9"/>
        <v>583.58713337235974</v>
      </c>
      <c r="X128" s="55">
        <f t="shared" si="9"/>
        <v>612.73303389779232</v>
      </c>
      <c r="Y128" s="55">
        <f t="shared" si="9"/>
        <v>641.12288056772809</v>
      </c>
      <c r="Z128" s="55">
        <f t="shared" si="9"/>
        <v>671.55363997525615</v>
      </c>
      <c r="AA128" s="55">
        <f t="shared" si="9"/>
        <v>696.22245888748535</v>
      </c>
      <c r="AB128" s="55">
        <f t="shared" si="9"/>
        <v>721.51004670076566</v>
      </c>
      <c r="AC128" s="55">
        <f t="shared" si="9"/>
        <v>755.25006761487828</v>
      </c>
      <c r="AD128" s="55">
        <f t="shared" si="9"/>
        <v>793.9263230441295</v>
      </c>
      <c r="AE128" s="55">
        <f t="shared" si="9"/>
        <v>836.64155737960675</v>
      </c>
      <c r="AF128" s="55">
        <f t="shared" si="9"/>
        <v>874.67172654299213</v>
      </c>
      <c r="AG128" s="55">
        <f t="shared" si="9"/>
        <v>908.6223206566159</v>
      </c>
      <c r="AH128" s="55">
        <f t="shared" si="9"/>
        <v>939.25176714669965</v>
      </c>
      <c r="AI128" s="55">
        <f t="shared" si="9"/>
        <v>967.29187935424204</v>
      </c>
      <c r="AJ128" s="55">
        <f t="shared" si="9"/>
        <v>993.38510780364061</v>
      </c>
      <c r="AK128" s="55">
        <f t="shared" si="9"/>
        <v>1018.0659936902068</v>
      </c>
      <c r="AL128" s="55">
        <f t="shared" si="9"/>
        <v>1041.7579166183314</v>
      </c>
    </row>
    <row r="129" spans="1:38" x14ac:dyDescent="0.25">
      <c r="A129" t="s">
        <v>78</v>
      </c>
      <c r="B129" t="str">
        <f>+VLOOKUP(A129,'[4]Diccionario regiones'!$A$2:$C$29,3,FALSE)</f>
        <v>Región de O’Higgins</v>
      </c>
      <c r="C129" s="55">
        <f t="shared" si="9"/>
        <v>9.198944046112997</v>
      </c>
      <c r="D129" s="55">
        <f t="shared" si="9"/>
        <v>14.185024164169004</v>
      </c>
      <c r="E129" s="55">
        <f t="shared" si="9"/>
        <v>20.255944296715999</v>
      </c>
      <c r="F129" s="55">
        <f t="shared" si="9"/>
        <v>27.240618001880016</v>
      </c>
      <c r="G129" s="55">
        <f t="shared" si="9"/>
        <v>34.733164988806983</v>
      </c>
      <c r="H129" s="55">
        <f t="shared" si="9"/>
        <v>42.514152190352007</v>
      </c>
      <c r="I129" s="55">
        <f t="shared" si="9"/>
        <v>50.848260067883984</v>
      </c>
      <c r="J129" s="55">
        <f t="shared" si="9"/>
        <v>59.420557078250987</v>
      </c>
      <c r="K129" s="55">
        <f t="shared" si="9"/>
        <v>68.913382105203937</v>
      </c>
      <c r="L129" s="55">
        <f t="shared" si="9"/>
        <v>78.071038560139939</v>
      </c>
      <c r="M129" s="55">
        <f t="shared" si="9"/>
        <v>87.740132563175962</v>
      </c>
      <c r="N129" s="55">
        <f t="shared" si="9"/>
        <v>95.345535301491111</v>
      </c>
      <c r="O129" s="55">
        <f t="shared" si="9"/>
        <v>104.00946941303897</v>
      </c>
      <c r="P129" s="55">
        <f t="shared" si="9"/>
        <v>112.21765047887298</v>
      </c>
      <c r="Q129" s="55">
        <f t="shared" si="9"/>
        <v>119.64683095950389</v>
      </c>
      <c r="R129" s="55">
        <f t="shared" si="9"/>
        <v>127.45997715877897</v>
      </c>
      <c r="S129" s="55">
        <f t="shared" si="9"/>
        <v>136.28053277156903</v>
      </c>
      <c r="T129" s="55">
        <f t="shared" si="9"/>
        <v>145.42746271166683</v>
      </c>
      <c r="U129" s="55">
        <f t="shared" si="9"/>
        <v>154.3578297684362</v>
      </c>
      <c r="V129" s="55">
        <f t="shared" si="9"/>
        <v>163.33383112255524</v>
      </c>
      <c r="W129" s="55">
        <f t="shared" si="9"/>
        <v>172.21775004922497</v>
      </c>
      <c r="X129" s="55">
        <f t="shared" si="9"/>
        <v>180.81876394290893</v>
      </c>
      <c r="Y129" s="55">
        <f t="shared" si="9"/>
        <v>189.19667888042113</v>
      </c>
      <c r="Z129" s="55">
        <f t="shared" si="9"/>
        <v>198.17592739432229</v>
      </c>
      <c r="AA129" s="55">
        <f t="shared" si="9"/>
        <v>205.45645681499278</v>
      </c>
      <c r="AB129" s="55">
        <f t="shared" si="9"/>
        <v>212.91766689955213</v>
      </c>
      <c r="AC129" s="55">
        <f t="shared" si="9"/>
        <v>222.87477853115584</v>
      </c>
      <c r="AD129" s="55">
        <f t="shared" si="9"/>
        <v>234.28855473867011</v>
      </c>
      <c r="AE129" s="55">
        <f t="shared" si="9"/>
        <v>246.89408870559393</v>
      </c>
      <c r="AF129" s="55">
        <f t="shared" si="9"/>
        <v>258.11652311253107</v>
      </c>
      <c r="AG129" s="55">
        <f t="shared" si="9"/>
        <v>268.13500622959407</v>
      </c>
      <c r="AH129" s="55">
        <f t="shared" si="9"/>
        <v>277.17442668263197</v>
      </c>
      <c r="AI129" s="55">
        <f t="shared" si="9"/>
        <v>285.44939864939732</v>
      </c>
      <c r="AJ129" s="55">
        <f t="shared" si="9"/>
        <v>293.14838491010016</v>
      </c>
      <c r="AK129" s="55">
        <f t="shared" si="9"/>
        <v>300.43192509564597</v>
      </c>
      <c r="AL129" s="55">
        <f t="shared" si="9"/>
        <v>307.42368328886488</v>
      </c>
    </row>
    <row r="130" spans="1:38" x14ac:dyDescent="0.25">
      <c r="A130" t="s">
        <v>79</v>
      </c>
      <c r="B130" t="str">
        <f>+VLOOKUP(A130,'[4]Diccionario regiones'!$A$2:$C$29,3,FALSE)</f>
        <v>Región del Biobío</v>
      </c>
      <c r="C130" s="55">
        <f t="shared" si="9"/>
        <v>84.477771447254938</v>
      </c>
      <c r="D130" s="55">
        <f t="shared" si="9"/>
        <v>125.60637347146294</v>
      </c>
      <c r="E130" s="55">
        <f t="shared" si="9"/>
        <v>172.06656157618394</v>
      </c>
      <c r="F130" s="55">
        <f t="shared" si="9"/>
        <v>223.10491143607709</v>
      </c>
      <c r="G130" s="55">
        <f t="shared" si="9"/>
        <v>276.52259001131813</v>
      </c>
      <c r="H130" s="55">
        <f t="shared" si="9"/>
        <v>332.45711999644482</v>
      </c>
      <c r="I130" s="55">
        <f t="shared" si="9"/>
        <v>391.33230401228735</v>
      </c>
      <c r="J130" s="55">
        <f t="shared" si="9"/>
        <v>451.61403065403061</v>
      </c>
      <c r="K130" s="55">
        <f t="shared" si="9"/>
        <v>513.88198393033758</v>
      </c>
      <c r="L130" s="55">
        <f t="shared" si="9"/>
        <v>574.93351040477148</v>
      </c>
      <c r="M130" s="55">
        <f t="shared" si="9"/>
        <v>636.52041724944934</v>
      </c>
      <c r="N130" s="55">
        <f t="shared" si="9"/>
        <v>684.39349564230201</v>
      </c>
      <c r="O130" s="55">
        <f t="shared" si="9"/>
        <v>734.30132578505311</v>
      </c>
      <c r="P130" s="55">
        <f t="shared" si="9"/>
        <v>774.96550558364413</v>
      </c>
      <c r="Q130" s="55">
        <f t="shared" si="9"/>
        <v>812.49454849735127</v>
      </c>
      <c r="R130" s="55">
        <f t="shared" si="9"/>
        <v>849.43938192555549</v>
      </c>
      <c r="S130" s="55">
        <f t="shared" si="9"/>
        <v>891.95868041718836</v>
      </c>
      <c r="T130" s="55">
        <f t="shared" si="9"/>
        <v>933.6174118893083</v>
      </c>
      <c r="U130" s="55">
        <f t="shared" si="9"/>
        <v>973.2859650678846</v>
      </c>
      <c r="V130" s="55">
        <f t="shared" si="9"/>
        <v>1011.5132522282015</v>
      </c>
      <c r="W130" s="55">
        <f t="shared" si="9"/>
        <v>1047.9925425439703</v>
      </c>
      <c r="X130" s="55">
        <f t="shared" si="9"/>
        <v>1082.3994356247968</v>
      </c>
      <c r="Y130" s="55">
        <f t="shared" si="9"/>
        <v>1114.8567954600917</v>
      </c>
      <c r="Z130" s="55">
        <f t="shared" si="9"/>
        <v>1146.955679126228</v>
      </c>
      <c r="AA130" s="55">
        <f t="shared" si="9"/>
        <v>1175.5481616614527</v>
      </c>
      <c r="AB130" s="55">
        <f t="shared" si="9"/>
        <v>1203.1415549387</v>
      </c>
      <c r="AC130" s="55">
        <f t="shared" si="9"/>
        <v>1246.044286009748</v>
      </c>
      <c r="AD130" s="55">
        <f t="shared" si="9"/>
        <v>1292.5970701876674</v>
      </c>
      <c r="AE130" s="55">
        <f t="shared" si="9"/>
        <v>1348.1480331192561</v>
      </c>
      <c r="AF130" s="55">
        <f t="shared" si="9"/>
        <v>1395.7446013679883</v>
      </c>
      <c r="AG130" s="55">
        <f t="shared" si="9"/>
        <v>1436.4751186331521</v>
      </c>
      <c r="AH130" s="55">
        <f t="shared" si="9"/>
        <v>1471.6028871495203</v>
      </c>
      <c r="AI130" s="55">
        <f t="shared" si="9"/>
        <v>1502.3085193392105</v>
      </c>
      <c r="AJ130" s="55">
        <f t="shared" si="9"/>
        <v>1529.5954414518476</v>
      </c>
      <c r="AK130" s="55">
        <f t="shared" si="9"/>
        <v>1554.288725402195</v>
      </c>
      <c r="AL130" s="55">
        <f t="shared" si="9"/>
        <v>1577.0282756685383</v>
      </c>
    </row>
    <row r="131" spans="1:38" x14ac:dyDescent="0.25">
      <c r="A131" t="s">
        <v>80</v>
      </c>
      <c r="B131" t="str">
        <f>+VLOOKUP(A131,'[4]Diccionario regiones'!$A$2:$C$29,3,FALSE)</f>
        <v>Región del Biobío</v>
      </c>
      <c r="C131" s="55">
        <f t="shared" si="9"/>
        <v>13.380862895820981</v>
      </c>
      <c r="D131" s="55">
        <f t="shared" si="9"/>
        <v>19.895431157500983</v>
      </c>
      <c r="E131" s="55">
        <f t="shared" si="9"/>
        <v>27.254496527092005</v>
      </c>
      <c r="F131" s="55">
        <f t="shared" si="9"/>
        <v>35.338719960656</v>
      </c>
      <c r="G131" s="55">
        <f t="shared" ref="G131:AL131" si="10">+G64+G97</f>
        <v>43.799817349813019</v>
      </c>
      <c r="H131" s="55">
        <f t="shared" si="10"/>
        <v>52.659571617401994</v>
      </c>
      <c r="I131" s="55">
        <f t="shared" si="10"/>
        <v>61.985111010344085</v>
      </c>
      <c r="J131" s="55">
        <f t="shared" si="10"/>
        <v>71.533439837134964</v>
      </c>
      <c r="K131" s="55">
        <f t="shared" si="10"/>
        <v>81.396377177771029</v>
      </c>
      <c r="L131" s="55">
        <f t="shared" si="10"/>
        <v>91.06663850827988</v>
      </c>
      <c r="M131" s="55">
        <f t="shared" si="10"/>
        <v>100.82170145075898</v>
      </c>
      <c r="N131" s="55">
        <f t="shared" si="10"/>
        <v>108.40456146178694</v>
      </c>
      <c r="O131" s="55">
        <f t="shared" si="10"/>
        <v>116.30971613852201</v>
      </c>
      <c r="P131" s="55">
        <f t="shared" si="10"/>
        <v>122.75072208149309</v>
      </c>
      <c r="Q131" s="55">
        <f t="shared" si="10"/>
        <v>128.69513777235494</v>
      </c>
      <c r="R131" s="55">
        <f t="shared" si="10"/>
        <v>134.5470175819419</v>
      </c>
      <c r="S131" s="55">
        <f t="shared" si="10"/>
        <v>141.28186519401808</v>
      </c>
      <c r="T131" s="55">
        <f t="shared" si="10"/>
        <v>147.88040323927015</v>
      </c>
      <c r="U131" s="55">
        <f t="shared" si="10"/>
        <v>154.16370682972416</v>
      </c>
      <c r="V131" s="55">
        <f t="shared" si="10"/>
        <v>160.21872098492776</v>
      </c>
      <c r="W131" s="55">
        <f t="shared" si="10"/>
        <v>165.99686104574798</v>
      </c>
      <c r="X131" s="55">
        <f t="shared" si="10"/>
        <v>171.44674356755695</v>
      </c>
      <c r="Y131" s="55">
        <f t="shared" si="10"/>
        <v>176.58782961822303</v>
      </c>
      <c r="Z131" s="55">
        <f t="shared" si="10"/>
        <v>181.67213481474312</v>
      </c>
      <c r="AA131" s="55">
        <f t="shared" si="10"/>
        <v>186.20104335350888</v>
      </c>
      <c r="AB131" s="55">
        <f t="shared" si="10"/>
        <v>190.57170102495309</v>
      </c>
      <c r="AC131" s="55">
        <f t="shared" si="10"/>
        <v>197.36728247990496</v>
      </c>
      <c r="AD131" s="55">
        <f t="shared" si="10"/>
        <v>204.74101437923889</v>
      </c>
      <c r="AE131" s="55">
        <f t="shared" si="10"/>
        <v>213.54001352175197</v>
      </c>
      <c r="AF131" s="55">
        <f t="shared" si="10"/>
        <v>221.07907569479272</v>
      </c>
      <c r="AG131" s="55">
        <f t="shared" si="10"/>
        <v>227.53058916507928</v>
      </c>
      <c r="AH131" s="55">
        <f t="shared" si="10"/>
        <v>233.09465480344096</v>
      </c>
      <c r="AI131" s="55">
        <f t="shared" si="10"/>
        <v>237.95827582680164</v>
      </c>
      <c r="AJ131" s="55">
        <f t="shared" si="10"/>
        <v>242.28039001419592</v>
      </c>
      <c r="AK131" s="55">
        <f t="shared" si="10"/>
        <v>246.19168466351132</v>
      </c>
      <c r="AL131" s="55">
        <f t="shared" si="10"/>
        <v>249.79351750687383</v>
      </c>
    </row>
    <row r="132" spans="1:38" x14ac:dyDescent="0.25">
      <c r="A132" t="s">
        <v>81</v>
      </c>
      <c r="C132" s="55">
        <f t="shared" ref="C132:AL132" si="11">+C65+C98</f>
        <v>959.01094326490022</v>
      </c>
      <c r="D132" s="55">
        <f t="shared" si="11"/>
        <v>1480.1693705748205</v>
      </c>
      <c r="E132" s="55">
        <f t="shared" si="11"/>
        <v>2101.6227723343359</v>
      </c>
      <c r="F132" s="55">
        <f t="shared" si="11"/>
        <v>2808.194474560692</v>
      </c>
      <c r="G132" s="55">
        <f t="shared" si="11"/>
        <v>3566.80014710874</v>
      </c>
      <c r="H132" s="55">
        <f t="shared" si="11"/>
        <v>4352.5307546880258</v>
      </c>
      <c r="I132" s="55">
        <f t="shared" si="11"/>
        <v>5187.2249555422441</v>
      </c>
      <c r="J132" s="55">
        <f t="shared" si="11"/>
        <v>6047.3525661984841</v>
      </c>
      <c r="K132" s="55">
        <f t="shared" si="11"/>
        <v>6960.2594530649276</v>
      </c>
      <c r="L132" s="55">
        <f t="shared" si="11"/>
        <v>7860.0215720007418</v>
      </c>
      <c r="M132" s="55">
        <f t="shared" si="11"/>
        <v>8789.7539289833312</v>
      </c>
      <c r="N132" s="55">
        <f t="shared" si="11"/>
        <v>9546.1003725278315</v>
      </c>
      <c r="O132" s="55">
        <f t="shared" si="11"/>
        <v>10361.616903447159</v>
      </c>
      <c r="P132" s="55">
        <f t="shared" si="11"/>
        <v>11124.358755001207</v>
      </c>
      <c r="Q132" s="55">
        <f t="shared" si="11"/>
        <v>11800.672548063996</v>
      </c>
      <c r="R132" s="55">
        <f t="shared" si="11"/>
        <v>12495.053226548547</v>
      </c>
      <c r="S132" s="55">
        <f t="shared" si="11"/>
        <v>13283.311820555957</v>
      </c>
      <c r="T132" s="55">
        <f t="shared" si="11"/>
        <v>14087.772096746952</v>
      </c>
      <c r="U132" s="55">
        <f t="shared" si="11"/>
        <v>14879.643998634121</v>
      </c>
      <c r="V132" s="55">
        <f t="shared" si="11"/>
        <v>15949.135177193408</v>
      </c>
      <c r="W132" s="55">
        <f t="shared" si="11"/>
        <v>16743.98578274835</v>
      </c>
      <c r="X132" s="55">
        <f t="shared" si="11"/>
        <v>17514.164866991337</v>
      </c>
      <c r="Y132" s="55">
        <f t="shared" si="11"/>
        <v>18266.056103873725</v>
      </c>
      <c r="Z132" s="55">
        <f t="shared" si="11"/>
        <v>19045.498997543051</v>
      </c>
      <c r="AA132" s="55">
        <f t="shared" si="11"/>
        <v>19657.854392476122</v>
      </c>
      <c r="AB132" s="55">
        <f t="shared" si="11"/>
        <v>20272.926051983362</v>
      </c>
      <c r="AC132" s="55">
        <f t="shared" si="11"/>
        <v>21146.811000082613</v>
      </c>
      <c r="AD132" s="55">
        <f t="shared" si="11"/>
        <v>22121.581911053439</v>
      </c>
      <c r="AE132" s="55">
        <f t="shared" si="11"/>
        <v>23241.56983892712</v>
      </c>
      <c r="AF132" s="55">
        <f t="shared" si="11"/>
        <v>24240.266106428979</v>
      </c>
      <c r="AG132" s="55">
        <f t="shared" si="11"/>
        <v>25145.567772066624</v>
      </c>
      <c r="AH132" s="55">
        <f t="shared" si="11"/>
        <v>25963.193321734107</v>
      </c>
      <c r="AI132" s="55">
        <f t="shared" si="11"/>
        <v>26723.201362503969</v>
      </c>
      <c r="AJ132" s="55">
        <f t="shared" si="11"/>
        <v>27428.746020566261</v>
      </c>
      <c r="AK132" s="55">
        <f t="shared" si="11"/>
        <v>28106.907001421456</v>
      </c>
      <c r="AL132" s="55">
        <f t="shared" si="11"/>
        <v>28755.739073301524</v>
      </c>
    </row>
    <row r="134" spans="1:38" x14ac:dyDescent="0.25">
      <c r="C134">
        <v>2025</v>
      </c>
      <c r="D134">
        <v>2026</v>
      </c>
      <c r="E134">
        <v>2027</v>
      </c>
      <c r="F134">
        <v>2028</v>
      </c>
      <c r="G134">
        <v>2029</v>
      </c>
      <c r="H134">
        <v>2030</v>
      </c>
      <c r="I134">
        <v>2031</v>
      </c>
      <c r="J134">
        <v>2032</v>
      </c>
      <c r="K134">
        <v>2033</v>
      </c>
      <c r="L134">
        <v>2034</v>
      </c>
      <c r="M134">
        <v>2035</v>
      </c>
      <c r="N134">
        <v>2036</v>
      </c>
      <c r="O134">
        <v>2037</v>
      </c>
      <c r="P134">
        <v>2038</v>
      </c>
      <c r="Q134">
        <v>2039</v>
      </c>
      <c r="R134">
        <v>2040</v>
      </c>
      <c r="S134">
        <v>2041</v>
      </c>
      <c r="T134">
        <v>2042</v>
      </c>
      <c r="U134">
        <v>2043</v>
      </c>
      <c r="V134">
        <v>2044</v>
      </c>
      <c r="W134">
        <v>2045</v>
      </c>
      <c r="X134">
        <v>2046</v>
      </c>
      <c r="Y134">
        <v>2047</v>
      </c>
      <c r="Z134">
        <v>2048</v>
      </c>
      <c r="AA134">
        <v>2049</v>
      </c>
      <c r="AB134">
        <v>2050</v>
      </c>
      <c r="AC134">
        <v>2051</v>
      </c>
      <c r="AD134">
        <v>2052</v>
      </c>
      <c r="AE134">
        <v>2053</v>
      </c>
      <c r="AF134">
        <v>2054</v>
      </c>
      <c r="AG134">
        <v>2055</v>
      </c>
      <c r="AH134">
        <v>2056</v>
      </c>
      <c r="AI134">
        <v>2057</v>
      </c>
      <c r="AJ134">
        <v>2058</v>
      </c>
      <c r="AK134">
        <v>2059</v>
      </c>
      <c r="AL134">
        <v>2060</v>
      </c>
    </row>
    <row r="135" spans="1:38" x14ac:dyDescent="0.25">
      <c r="B135" t="s">
        <v>11</v>
      </c>
      <c r="C135" s="55">
        <f>+SUMIF($B$104:$B$131,$B135,C$104:C$131)</f>
        <v>118.89906537670893</v>
      </c>
      <c r="D135" s="55">
        <f>+SUMIF($B$104:$B$131,$B135,D$104:D$131)</f>
        <v>176.78591344071094</v>
      </c>
      <c r="E135" s="55">
        <f t="shared" ref="C135:M147" si="12">+SUMIF($B$104:$B$131,$B135,E$104:E$131)</f>
        <v>242.17675912970904</v>
      </c>
      <c r="F135" s="55">
        <f t="shared" si="12"/>
        <v>314.01117764588014</v>
      </c>
      <c r="G135" s="55">
        <f t="shared" si="12"/>
        <v>389.19441224970109</v>
      </c>
      <c r="H135" s="55">
        <f t="shared" si="12"/>
        <v>467.92001119896179</v>
      </c>
      <c r="I135" s="55">
        <f t="shared" si="12"/>
        <v>550.78446230208033</v>
      </c>
      <c r="J135" s="55">
        <f t="shared" si="12"/>
        <v>635.6285655298708</v>
      </c>
      <c r="K135" s="55">
        <f t="shared" si="12"/>
        <v>723.26820275913769</v>
      </c>
      <c r="L135" s="55">
        <f t="shared" si="12"/>
        <v>809.19576825696834</v>
      </c>
      <c r="M135" s="55">
        <f t="shared" si="12"/>
        <v>895.87686005696332</v>
      </c>
      <c r="N135" s="55">
        <f t="shared" ref="N135:AL145" si="13">+SUMIF($B$104:$B$131,$B135,N$104:N$131)</f>
        <v>963.2562904654319</v>
      </c>
      <c r="O135" s="55">
        <f t="shared" si="13"/>
        <v>1033.4995520351958</v>
      </c>
      <c r="P135" s="55">
        <f t="shared" si="13"/>
        <v>1090.7327478936584</v>
      </c>
      <c r="Q135" s="55">
        <f t="shared" si="13"/>
        <v>1143.5533648016353</v>
      </c>
      <c r="R135" s="55">
        <f t="shared" si="13"/>
        <v>1195.5517304535224</v>
      </c>
      <c r="S135" s="55">
        <f t="shared" si="13"/>
        <v>1255.3959311790677</v>
      </c>
      <c r="T135" s="55">
        <f t="shared" si="13"/>
        <v>1314.0289184663593</v>
      </c>
      <c r="U135" s="55">
        <f t="shared" si="13"/>
        <v>1369.860809957836</v>
      </c>
      <c r="V135" s="55">
        <f t="shared" si="13"/>
        <v>1423.6641775638645</v>
      </c>
      <c r="W135" s="55">
        <f t="shared" si="13"/>
        <v>1475.0073099728725</v>
      </c>
      <c r="X135" s="55">
        <f t="shared" si="13"/>
        <v>1523.4336267042336</v>
      </c>
      <c r="Y135" s="55">
        <f t="shared" si="13"/>
        <v>1569.1160538559427</v>
      </c>
      <c r="Z135" s="55">
        <f t="shared" si="13"/>
        <v>1614.293940299176</v>
      </c>
      <c r="AA135" s="55">
        <f t="shared" si="13"/>
        <v>1654.5367083364515</v>
      </c>
      <c r="AB135" s="55">
        <f t="shared" si="13"/>
        <v>1693.3732983803202</v>
      </c>
      <c r="AC135" s="55">
        <f t="shared" si="13"/>
        <v>1753.757165024447</v>
      </c>
      <c r="AD135" s="55">
        <f t="shared" si="13"/>
        <v>1819.2783344827872</v>
      </c>
      <c r="AE135" s="55">
        <f t="shared" si="13"/>
        <v>1897.4640782575825</v>
      </c>
      <c r="AF135" s="55">
        <f t="shared" si="13"/>
        <v>1964.4543317969628</v>
      </c>
      <c r="AG135" s="55">
        <f t="shared" si="13"/>
        <v>2021.7808949240612</v>
      </c>
      <c r="AH135" s="55">
        <f t="shared" si="13"/>
        <v>2071.221814814372</v>
      </c>
      <c r="AI135" s="55">
        <f t="shared" si="13"/>
        <v>2114.4387558541171</v>
      </c>
      <c r="AJ135" s="55">
        <f t="shared" si="13"/>
        <v>2152.8440001645104</v>
      </c>
      <c r="AK135" s="55">
        <f t="shared" si="13"/>
        <v>2187.598803114171</v>
      </c>
      <c r="AL135" s="55">
        <f t="shared" si="13"/>
        <v>2219.6038046114772</v>
      </c>
    </row>
    <row r="136" spans="1:38" x14ac:dyDescent="0.25">
      <c r="B136" t="s">
        <v>6</v>
      </c>
      <c r="C136" s="55">
        <f t="shared" si="12"/>
        <v>27.918321807215996</v>
      </c>
      <c r="D136" s="55">
        <f t="shared" si="12"/>
        <v>48.707220238359</v>
      </c>
      <c r="E136" s="55">
        <f t="shared" si="12"/>
        <v>77.101069519503056</v>
      </c>
      <c r="F136" s="55">
        <f t="shared" si="12"/>
        <v>111.79448479153393</v>
      </c>
      <c r="G136" s="55">
        <f t="shared" si="12"/>
        <v>150.47227196448199</v>
      </c>
      <c r="H136" s="55">
        <f t="shared" si="12"/>
        <v>191.41876641861694</v>
      </c>
      <c r="I136" s="55">
        <f t="shared" si="12"/>
        <v>235.88041415446102</v>
      </c>
      <c r="J136" s="55">
        <f t="shared" si="12"/>
        <v>283.42695701413913</v>
      </c>
      <c r="K136" s="55">
        <f t="shared" si="12"/>
        <v>331.66200115532797</v>
      </c>
      <c r="L136" s="55">
        <f t="shared" si="12"/>
        <v>381.466887922674</v>
      </c>
      <c r="M136" s="55">
        <f t="shared" si="12"/>
        <v>433.25541165771307</v>
      </c>
      <c r="N136" s="55">
        <f t="shared" si="13"/>
        <v>482.2310759847702</v>
      </c>
      <c r="O136" s="55">
        <f t="shared" si="13"/>
        <v>532.66145532123028</v>
      </c>
      <c r="P136" s="55">
        <f t="shared" si="13"/>
        <v>581.03130587318014</v>
      </c>
      <c r="Q136" s="55">
        <f t="shared" si="13"/>
        <v>621.8304092606528</v>
      </c>
      <c r="R136" s="55">
        <f t="shared" si="13"/>
        <v>661.14950116776595</v>
      </c>
      <c r="S136" s="55">
        <f t="shared" si="13"/>
        <v>702.70441685912738</v>
      </c>
      <c r="T136" s="55">
        <f t="shared" si="13"/>
        <v>743.78077208144259</v>
      </c>
      <c r="U136" s="55">
        <f t="shared" si="13"/>
        <v>784.07575623719674</v>
      </c>
      <c r="V136" s="55">
        <f t="shared" si="13"/>
        <v>823.62414041986426</v>
      </c>
      <c r="W136" s="55">
        <f t="shared" si="13"/>
        <v>862.14359407413872</v>
      </c>
      <c r="X136" s="55">
        <f t="shared" si="13"/>
        <v>902.01965284036964</v>
      </c>
      <c r="Y136" s="55">
        <f t="shared" si="13"/>
        <v>937.97808384867108</v>
      </c>
      <c r="Z136" s="55">
        <f t="shared" si="13"/>
        <v>973.50107575063316</v>
      </c>
      <c r="AA136" s="55">
        <f t="shared" si="13"/>
        <v>998.05722658040486</v>
      </c>
      <c r="AB136" s="55">
        <f t="shared" si="13"/>
        <v>1024.3231025408074</v>
      </c>
      <c r="AC136" s="55">
        <f t="shared" si="13"/>
        <v>1074.4042476452023</v>
      </c>
      <c r="AD136" s="55">
        <f t="shared" si="13"/>
        <v>1145.9733561769303</v>
      </c>
      <c r="AE136" s="55">
        <f t="shared" si="13"/>
        <v>1212.0180980807836</v>
      </c>
      <c r="AF136" s="55">
        <f t="shared" si="13"/>
        <v>1263.7374199326764</v>
      </c>
      <c r="AG136" s="55">
        <f t="shared" si="13"/>
        <v>1310.3507902118886</v>
      </c>
      <c r="AH136" s="55">
        <f t="shared" si="13"/>
        <v>1344.8648653315438</v>
      </c>
      <c r="AI136" s="55">
        <f t="shared" si="13"/>
        <v>1377.8209926239288</v>
      </c>
      <c r="AJ136" s="55">
        <f t="shared" si="13"/>
        <v>1401.2906147904678</v>
      </c>
      <c r="AK136" s="55">
        <f t="shared" si="13"/>
        <v>1426.121992131345</v>
      </c>
      <c r="AL136" s="55">
        <f t="shared" si="13"/>
        <v>1443.1520060695975</v>
      </c>
    </row>
    <row r="137" spans="1:38" x14ac:dyDescent="0.25">
      <c r="B137" t="s">
        <v>13</v>
      </c>
      <c r="C137" s="55">
        <f t="shared" si="12"/>
        <v>17.672859183862997</v>
      </c>
      <c r="D137" s="55">
        <f t="shared" si="12"/>
        <v>26.934071792609988</v>
      </c>
      <c r="E137" s="55">
        <f t="shared" si="12"/>
        <v>37.910583494353979</v>
      </c>
      <c r="F137" s="55">
        <f t="shared" si="12"/>
        <v>50.454947909133956</v>
      </c>
      <c r="G137" s="55">
        <f t="shared" si="12"/>
        <v>63.913984150748973</v>
      </c>
      <c r="H137" s="55">
        <f t="shared" si="12"/>
        <v>78.113246629817041</v>
      </c>
      <c r="I137" s="55">
        <f t="shared" si="12"/>
        <v>93.39712409509994</v>
      </c>
      <c r="J137" s="55">
        <f t="shared" si="12"/>
        <v>109.27549517197009</v>
      </c>
      <c r="K137" s="55">
        <f t="shared" si="12"/>
        <v>126.71382164911809</v>
      </c>
      <c r="L137" s="55">
        <f t="shared" si="12"/>
        <v>143.83335607084391</v>
      </c>
      <c r="M137" s="55">
        <f t="shared" si="12"/>
        <v>161.87019762118385</v>
      </c>
      <c r="N137" s="55">
        <f t="shared" si="13"/>
        <v>176.22825079029789</v>
      </c>
      <c r="O137" s="55">
        <f t="shared" si="13"/>
        <v>192.30587733641397</v>
      </c>
      <c r="P137" s="55">
        <f t="shared" si="13"/>
        <v>207.93567674483299</v>
      </c>
      <c r="Q137" s="55">
        <f t="shared" si="13"/>
        <v>222.72845174997599</v>
      </c>
      <c r="R137" s="55">
        <f t="shared" si="13"/>
        <v>238.23336474861208</v>
      </c>
      <c r="S137" s="55">
        <f t="shared" si="13"/>
        <v>255.90678374564217</v>
      </c>
      <c r="T137" s="55">
        <f t="shared" si="13"/>
        <v>274.2430197786282</v>
      </c>
      <c r="U137" s="55">
        <f t="shared" si="13"/>
        <v>292.41263666831213</v>
      </c>
      <c r="V137" s="55">
        <f t="shared" si="13"/>
        <v>310.80665028128499</v>
      </c>
      <c r="W137" s="55">
        <f t="shared" si="13"/>
        <v>329.22332289172107</v>
      </c>
      <c r="X137" s="55">
        <f t="shared" si="13"/>
        <v>347.34177594761883</v>
      </c>
      <c r="Y137" s="55">
        <f t="shared" si="13"/>
        <v>365.26341241869142</v>
      </c>
      <c r="Z137" s="55">
        <f t="shared" si="13"/>
        <v>384.24658402354885</v>
      </c>
      <c r="AA137" s="55">
        <f t="shared" si="13"/>
        <v>400.25902183064642</v>
      </c>
      <c r="AB137" s="55">
        <f t="shared" si="13"/>
        <v>416.61180506942577</v>
      </c>
      <c r="AC137" s="55">
        <f t="shared" si="13"/>
        <v>437.08399555775065</v>
      </c>
      <c r="AD137" s="55">
        <f t="shared" si="13"/>
        <v>459.73787377817774</v>
      </c>
      <c r="AE137" s="55">
        <f t="shared" si="13"/>
        <v>485.70081649409133</v>
      </c>
      <c r="AF137" s="55">
        <f t="shared" si="13"/>
        <v>509.27395673007993</v>
      </c>
      <c r="AG137" s="55">
        <f t="shared" si="13"/>
        <v>530.77176991864064</v>
      </c>
      <c r="AH137" s="55">
        <f t="shared" si="13"/>
        <v>550.59418057229436</v>
      </c>
      <c r="AI137" s="55">
        <f t="shared" si="13"/>
        <v>569.12926527390846</v>
      </c>
      <c r="AJ137" s="55">
        <f t="shared" si="13"/>
        <v>586.71969893236178</v>
      </c>
      <c r="AK137" s="55">
        <f t="shared" si="13"/>
        <v>603.65520590790356</v>
      </c>
      <c r="AL137" s="55">
        <f t="shared" si="13"/>
        <v>620.15908987860371</v>
      </c>
    </row>
    <row r="138" spans="1:38" x14ac:dyDescent="0.25">
      <c r="B138" t="s">
        <v>83</v>
      </c>
      <c r="C138" s="55">
        <f t="shared" si="12"/>
        <v>314.97057519189428</v>
      </c>
      <c r="D138" s="55">
        <f t="shared" si="12"/>
        <v>481.06374621430621</v>
      </c>
      <c r="E138" s="55">
        <f t="shared" si="12"/>
        <v>667.33083196097573</v>
      </c>
      <c r="F138" s="55">
        <f t="shared" si="12"/>
        <v>874.17738140967367</v>
      </c>
      <c r="G138" s="55">
        <f t="shared" si="12"/>
        <v>1094.334385204809</v>
      </c>
      <c r="H138" s="55">
        <f t="shared" si="12"/>
        <v>1317.316731335198</v>
      </c>
      <c r="I138" s="55">
        <f t="shared" si="12"/>
        <v>1549.7368593618012</v>
      </c>
      <c r="J138" s="55">
        <f t="shared" si="12"/>
        <v>1786.1508959152468</v>
      </c>
      <c r="K138" s="55">
        <f t="shared" si="12"/>
        <v>2031.3781089222291</v>
      </c>
      <c r="L138" s="55">
        <f t="shared" si="12"/>
        <v>2273.5447379776851</v>
      </c>
      <c r="M138" s="55">
        <f t="shared" si="12"/>
        <v>2520.1556685993032</v>
      </c>
      <c r="N138" s="55">
        <f t="shared" si="13"/>
        <v>2713.0713194465088</v>
      </c>
      <c r="O138" s="55">
        <f t="shared" si="13"/>
        <v>2916.1359387829766</v>
      </c>
      <c r="P138" s="55">
        <f t="shared" si="13"/>
        <v>3105.9330102862082</v>
      </c>
      <c r="Q138" s="55">
        <f t="shared" si="13"/>
        <v>3268.5292992294544</v>
      </c>
      <c r="R138" s="55">
        <f t="shared" si="13"/>
        <v>3434.925118214755</v>
      </c>
      <c r="S138" s="55">
        <f t="shared" si="13"/>
        <v>3632.5480957061754</v>
      </c>
      <c r="T138" s="55">
        <f t="shared" si="13"/>
        <v>3833.8346063491099</v>
      </c>
      <c r="U138" s="55">
        <f t="shared" si="13"/>
        <v>4034.131754351416</v>
      </c>
      <c r="V138" s="55">
        <f t="shared" si="13"/>
        <v>4235.6167006621727</v>
      </c>
      <c r="W138" s="55">
        <f t="shared" si="13"/>
        <v>4437.0550605878316</v>
      </c>
      <c r="X138" s="55">
        <f t="shared" si="13"/>
        <v>4636.9351457688344</v>
      </c>
      <c r="Y138" s="55">
        <f t="shared" si="13"/>
        <v>4835.6604401125023</v>
      </c>
      <c r="Z138" s="55">
        <f t="shared" si="13"/>
        <v>5040.1245544726571</v>
      </c>
      <c r="AA138" s="55">
        <f t="shared" si="13"/>
        <v>5189.0907751256082</v>
      </c>
      <c r="AB138" s="55">
        <f t="shared" si="13"/>
        <v>5337.2756139395979</v>
      </c>
      <c r="AC138" s="55">
        <f t="shared" si="13"/>
        <v>5531.5860404124924</v>
      </c>
      <c r="AD138" s="55">
        <f t="shared" si="13"/>
        <v>5719.255203406603</v>
      </c>
      <c r="AE138" s="55">
        <f t="shared" si="13"/>
        <v>5969.9438443372428</v>
      </c>
      <c r="AF138" s="55">
        <f t="shared" si="13"/>
        <v>6198.7873604578508</v>
      </c>
      <c r="AG138" s="55">
        <f t="shared" si="13"/>
        <v>6408.7323461353099</v>
      </c>
      <c r="AH138" s="55">
        <f t="shared" si="13"/>
        <v>6603.3653896205387</v>
      </c>
      <c r="AI138" s="55">
        <f t="shared" si="13"/>
        <v>6786.1349554898879</v>
      </c>
      <c r="AJ138" s="55">
        <f t="shared" si="13"/>
        <v>6959.9543168960427</v>
      </c>
      <c r="AK138" s="55">
        <f t="shared" si="13"/>
        <v>7127.3107923389598</v>
      </c>
      <c r="AL138" s="55">
        <f t="shared" si="13"/>
        <v>7290.1384096398269</v>
      </c>
    </row>
    <row r="139" spans="1:38" x14ac:dyDescent="0.25">
      <c r="B139" t="s">
        <v>14</v>
      </c>
      <c r="C139" s="55">
        <f t="shared" si="12"/>
        <v>44.086062018835989</v>
      </c>
      <c r="D139" s="55">
        <f t="shared" si="12"/>
        <v>69.032190982005005</v>
      </c>
      <c r="E139" s="55">
        <f t="shared" si="12"/>
        <v>98.996405754301861</v>
      </c>
      <c r="F139" s="55">
        <f t="shared" si="12"/>
        <v>133.55907391536596</v>
      </c>
      <c r="G139" s="55">
        <f t="shared" si="12"/>
        <v>170.72439292685098</v>
      </c>
      <c r="H139" s="55">
        <f t="shared" si="12"/>
        <v>210.22640567491794</v>
      </c>
      <c r="I139" s="55">
        <f t="shared" si="12"/>
        <v>252.98668112215603</v>
      </c>
      <c r="J139" s="55">
        <f t="shared" si="12"/>
        <v>297.53693140512303</v>
      </c>
      <c r="K139" s="55">
        <f t="shared" si="12"/>
        <v>346.35416286503391</v>
      </c>
      <c r="L139" s="55">
        <f t="shared" si="12"/>
        <v>394.21046599990785</v>
      </c>
      <c r="M139" s="55">
        <f t="shared" si="12"/>
        <v>444.48194348605477</v>
      </c>
      <c r="N139" s="55">
        <f t="shared" si="13"/>
        <v>485.81858541597649</v>
      </c>
      <c r="O139" s="55">
        <f t="shared" si="13"/>
        <v>531.84640750207416</v>
      </c>
      <c r="P139" s="55">
        <f t="shared" si="13"/>
        <v>576.54349980337338</v>
      </c>
      <c r="Q139" s="55">
        <f t="shared" si="13"/>
        <v>618.8845292269757</v>
      </c>
      <c r="R139" s="55">
        <f t="shared" si="13"/>
        <v>663.09906243094963</v>
      </c>
      <c r="S139" s="55">
        <f t="shared" si="13"/>
        <v>712.23139934087817</v>
      </c>
      <c r="T139" s="55">
        <f t="shared" si="13"/>
        <v>763.01697396345685</v>
      </c>
      <c r="U139" s="55">
        <f t="shared" si="13"/>
        <v>813.11338534090487</v>
      </c>
      <c r="V139" s="55">
        <f t="shared" si="13"/>
        <v>863.63972207942879</v>
      </c>
      <c r="W139" s="55">
        <f t="shared" si="13"/>
        <v>905.19768736342166</v>
      </c>
      <c r="X139" s="55">
        <f t="shared" si="13"/>
        <v>944.81316682224451</v>
      </c>
      <c r="Y139" s="55">
        <f t="shared" si="13"/>
        <v>982.82972287833263</v>
      </c>
      <c r="Z139" s="55">
        <f t="shared" si="13"/>
        <v>1022.6724757641214</v>
      </c>
      <c r="AA139" s="55">
        <f t="shared" si="13"/>
        <v>1057.2783042580525</v>
      </c>
      <c r="AB139" s="55">
        <f t="shared" si="13"/>
        <v>1092.1555011656942</v>
      </c>
      <c r="AC139" s="55">
        <f t="shared" si="13"/>
        <v>1148.924424603375</v>
      </c>
      <c r="AD139" s="55">
        <f t="shared" si="13"/>
        <v>1216.3127125012456</v>
      </c>
      <c r="AE139" s="55">
        <f t="shared" si="13"/>
        <v>1287.9399053794853</v>
      </c>
      <c r="AF139" s="55">
        <f t="shared" si="13"/>
        <v>1351.7706024202716</v>
      </c>
      <c r="AG139" s="55">
        <f t="shared" si="13"/>
        <v>1408.7980918494034</v>
      </c>
      <c r="AH139" s="55">
        <f t="shared" si="13"/>
        <v>1460.2911938527666</v>
      </c>
      <c r="AI139" s="55">
        <f t="shared" si="13"/>
        <v>1507.4827017580139</v>
      </c>
      <c r="AJ139" s="55">
        <f t="shared" si="13"/>
        <v>1551.4676437673299</v>
      </c>
      <c r="AK139" s="55">
        <f t="shared" si="13"/>
        <v>1593.1566628798707</v>
      </c>
      <c r="AL139" s="55">
        <f t="shared" si="13"/>
        <v>1633.2763473532709</v>
      </c>
    </row>
    <row r="140" spans="1:38" x14ac:dyDescent="0.25">
      <c r="B140" t="s">
        <v>9</v>
      </c>
      <c r="C140" s="55">
        <f t="shared" si="12"/>
        <v>81.447984895972013</v>
      </c>
      <c r="D140" s="55">
        <f t="shared" si="12"/>
        <v>129.79015084442804</v>
      </c>
      <c r="E140" s="55">
        <f t="shared" si="12"/>
        <v>188.68196961595396</v>
      </c>
      <c r="F140" s="55">
        <f t="shared" si="12"/>
        <v>257.14227896889093</v>
      </c>
      <c r="G140" s="55">
        <f t="shared" si="12"/>
        <v>331.23980291792418</v>
      </c>
      <c r="H140" s="55">
        <f t="shared" si="12"/>
        <v>410.49294528985592</v>
      </c>
      <c r="I140" s="55">
        <f t="shared" si="12"/>
        <v>496.67605120208094</v>
      </c>
      <c r="J140" s="55">
        <f t="shared" si="12"/>
        <v>586.8931462955029</v>
      </c>
      <c r="K140" s="55">
        <f t="shared" si="12"/>
        <v>685.19169351576875</v>
      </c>
      <c r="L140" s="55">
        <f t="shared" si="12"/>
        <v>782.13807356291693</v>
      </c>
      <c r="M140" s="55">
        <f t="shared" si="12"/>
        <v>883.63880118791474</v>
      </c>
      <c r="N140" s="55">
        <f t="shared" si="13"/>
        <v>969.68374064328566</v>
      </c>
      <c r="O140" s="55">
        <f t="shared" si="13"/>
        <v>1064.4071500298519</v>
      </c>
      <c r="P140" s="55">
        <f t="shared" si="13"/>
        <v>1156.3459407504365</v>
      </c>
      <c r="Q140" s="55">
        <f t="shared" si="13"/>
        <v>1242.9623859974724</v>
      </c>
      <c r="R140" s="55">
        <f t="shared" si="13"/>
        <v>1332.9500000471828</v>
      </c>
      <c r="S140" s="55">
        <f t="shared" si="13"/>
        <v>1431.3034752766134</v>
      </c>
      <c r="T140" s="55">
        <f t="shared" si="13"/>
        <v>1532.433607491937</v>
      </c>
      <c r="U140" s="55">
        <f t="shared" si="13"/>
        <v>1631.9926804829854</v>
      </c>
      <c r="V140" s="55">
        <f t="shared" si="13"/>
        <v>1732.0145898732828</v>
      </c>
      <c r="W140" s="55">
        <f t="shared" si="13"/>
        <v>1831.4216664977603</v>
      </c>
      <c r="X140" s="55">
        <f t="shared" si="13"/>
        <v>1919.1683220653201</v>
      </c>
      <c r="Y140" s="55">
        <f t="shared" si="13"/>
        <v>2004.1938348144254</v>
      </c>
      <c r="Z140" s="55">
        <f t="shared" si="13"/>
        <v>2092.7107383746888</v>
      </c>
      <c r="AA140" s="55">
        <f t="shared" si="13"/>
        <v>2171.6950355975091</v>
      </c>
      <c r="AB140" s="55">
        <f t="shared" si="13"/>
        <v>2251.2362129938956</v>
      </c>
      <c r="AC140" s="55">
        <f t="shared" si="13"/>
        <v>2379.9770443404987</v>
      </c>
      <c r="AD140" s="55">
        <f t="shared" si="13"/>
        <v>2537.2397256844461</v>
      </c>
      <c r="AE140" s="55">
        <f t="shared" si="13"/>
        <v>2699.1016251421329</v>
      </c>
      <c r="AF140" s="55">
        <f t="shared" si="13"/>
        <v>2844.1661118633278</v>
      </c>
      <c r="AG140" s="55">
        <f t="shared" si="13"/>
        <v>2974.5058733796168</v>
      </c>
      <c r="AH140" s="55">
        <f t="shared" si="13"/>
        <v>3092.8594042286845</v>
      </c>
      <c r="AI140" s="55">
        <f t="shared" si="13"/>
        <v>3201.9204832907776</v>
      </c>
      <c r="AJ140" s="55">
        <f t="shared" si="13"/>
        <v>3304.1181314622586</v>
      </c>
      <c r="AK140" s="55">
        <f t="shared" si="13"/>
        <v>3401.4776166301444</v>
      </c>
      <c r="AL140" s="55">
        <f t="shared" si="13"/>
        <v>3495.6301331547529</v>
      </c>
    </row>
    <row r="141" spans="1:38" x14ac:dyDescent="0.25">
      <c r="B141" t="s">
        <v>12</v>
      </c>
      <c r="C141" s="55">
        <f t="shared" si="12"/>
        <v>49.740602305551974</v>
      </c>
      <c r="D141" s="55">
        <f t="shared" si="12"/>
        <v>78.953927209791004</v>
      </c>
      <c r="E141" s="55">
        <f t="shared" si="12"/>
        <v>114.3241877837458</v>
      </c>
      <c r="F141" s="55">
        <f t="shared" si="12"/>
        <v>154.4602743512512</v>
      </c>
      <c r="G141" s="55">
        <f t="shared" si="12"/>
        <v>197.3108040185912</v>
      </c>
      <c r="H141" s="55">
        <f t="shared" si="12"/>
        <v>242.61568056490586</v>
      </c>
      <c r="I141" s="55">
        <f t="shared" si="12"/>
        <v>291.00338324790198</v>
      </c>
      <c r="J141" s="55">
        <f t="shared" si="12"/>
        <v>341.09870117470086</v>
      </c>
      <c r="K141" s="55">
        <f t="shared" si="12"/>
        <v>392.86517344264627</v>
      </c>
      <c r="L141" s="55">
        <f t="shared" si="12"/>
        <v>444.13370669152437</v>
      </c>
      <c r="M141" s="55">
        <f t="shared" si="12"/>
        <v>495.97475245994275</v>
      </c>
      <c r="N141" s="55">
        <f t="shared" si="13"/>
        <v>540.66208191811415</v>
      </c>
      <c r="O141" s="55">
        <f t="shared" si="13"/>
        <v>586.97931627905689</v>
      </c>
      <c r="P141" s="55">
        <f t="shared" si="13"/>
        <v>631.46853992690876</v>
      </c>
      <c r="Q141" s="55">
        <f t="shared" si="13"/>
        <v>672.64159056999642</v>
      </c>
      <c r="R141" s="55">
        <f t="shared" si="13"/>
        <v>714.23646860723352</v>
      </c>
      <c r="S141" s="55">
        <f t="shared" si="13"/>
        <v>759.40925824098224</v>
      </c>
      <c r="T141" s="55">
        <f t="shared" si="13"/>
        <v>804.87461787918801</v>
      </c>
      <c r="U141" s="55">
        <f t="shared" si="13"/>
        <v>849.6810544374656</v>
      </c>
      <c r="V141" s="55">
        <f t="shared" si="13"/>
        <v>894.32021393436048</v>
      </c>
      <c r="W141" s="55">
        <f t="shared" si="13"/>
        <v>938.54831025962528</v>
      </c>
      <c r="X141" s="55">
        <f t="shared" si="13"/>
        <v>981.98928433152753</v>
      </c>
      <c r="Y141" s="55">
        <f t="shared" si="13"/>
        <v>1024.8091502886252</v>
      </c>
      <c r="Z141" s="55">
        <f t="shared" si="13"/>
        <v>1068.3065126496199</v>
      </c>
      <c r="AA141" s="55">
        <f t="shared" si="13"/>
        <v>1105.3521988089321</v>
      </c>
      <c r="AB141" s="55">
        <f t="shared" si="13"/>
        <v>1142.2603341168342</v>
      </c>
      <c r="AC141" s="55">
        <f t="shared" si="13"/>
        <v>1195.4095585150326</v>
      </c>
      <c r="AD141" s="55">
        <f t="shared" si="13"/>
        <v>1261.0270992808078</v>
      </c>
      <c r="AE141" s="55">
        <f t="shared" si="13"/>
        <v>1328.0364357474477</v>
      </c>
      <c r="AF141" s="55">
        <f t="shared" si="13"/>
        <v>1385.6909174067221</v>
      </c>
      <c r="AG141" s="55">
        <f t="shared" si="13"/>
        <v>1435.2135807376237</v>
      </c>
      <c r="AH141" s="55">
        <f t="shared" si="13"/>
        <v>1478.0978436511848</v>
      </c>
      <c r="AI141" s="55">
        <f t="shared" si="13"/>
        <v>1515.7649059370042</v>
      </c>
      <c r="AJ141" s="55">
        <f t="shared" si="13"/>
        <v>1549.4636213228862</v>
      </c>
      <c r="AK141" s="55">
        <f t="shared" si="13"/>
        <v>1580.2160283716487</v>
      </c>
      <c r="AL141" s="55">
        <f t="shared" si="13"/>
        <v>1608.8300284798172</v>
      </c>
    </row>
    <row r="142" spans="1:38" x14ac:dyDescent="0.25">
      <c r="B142" t="s">
        <v>7</v>
      </c>
      <c r="C142" s="55">
        <f t="shared" si="12"/>
        <v>72.261093194650073</v>
      </c>
      <c r="D142" s="55">
        <f t="shared" si="12"/>
        <v>112.5310699723731</v>
      </c>
      <c r="E142" s="55">
        <f t="shared" si="12"/>
        <v>162.75704998514908</v>
      </c>
      <c r="F142" s="55">
        <f t="shared" si="12"/>
        <v>221.067092851062</v>
      </c>
      <c r="G142" s="55">
        <f t="shared" si="12"/>
        <v>284.29861122059589</v>
      </c>
      <c r="H142" s="55">
        <f t="shared" si="12"/>
        <v>350.19914453017861</v>
      </c>
      <c r="I142" s="55">
        <f t="shared" si="12"/>
        <v>421.08798807006099</v>
      </c>
      <c r="J142" s="55">
        <f t="shared" si="12"/>
        <v>494.49432432093795</v>
      </c>
      <c r="K142" s="55">
        <f t="shared" si="12"/>
        <v>575.42229543540941</v>
      </c>
      <c r="L142" s="55">
        <f t="shared" si="12"/>
        <v>654.5741705057851</v>
      </c>
      <c r="M142" s="55">
        <f t="shared" si="12"/>
        <v>738.180874954518</v>
      </c>
      <c r="N142" s="55">
        <f t="shared" si="13"/>
        <v>806.15038365886301</v>
      </c>
      <c r="O142" s="55">
        <f t="shared" si="13"/>
        <v>882.61568626681833</v>
      </c>
      <c r="P142" s="55">
        <f t="shared" si="13"/>
        <v>955.27344771531261</v>
      </c>
      <c r="Q142" s="55">
        <f t="shared" si="13"/>
        <v>1020.449955275049</v>
      </c>
      <c r="R142" s="55">
        <f t="shared" si="13"/>
        <v>1089.0113236670431</v>
      </c>
      <c r="S142" s="55">
        <f t="shared" si="13"/>
        <v>1166.3105423779334</v>
      </c>
      <c r="T142" s="55">
        <f t="shared" si="13"/>
        <v>1246.6436035576958</v>
      </c>
      <c r="U142" s="55">
        <f t="shared" si="13"/>
        <v>1325.8590853084679</v>
      </c>
      <c r="V142" s="55">
        <f t="shared" si="13"/>
        <v>1405.9405351594792</v>
      </c>
      <c r="W142" s="55">
        <f t="shared" si="13"/>
        <v>1485.9063222817517</v>
      </c>
      <c r="X142" s="55">
        <f t="shared" si="13"/>
        <v>1564.1697002221224</v>
      </c>
      <c r="Y142" s="55">
        <f t="shared" si="13"/>
        <v>1641.2690275922967</v>
      </c>
      <c r="Z142" s="55">
        <f t="shared" si="13"/>
        <v>1723.4942785896239</v>
      </c>
      <c r="AA142" s="55">
        <f t="shared" si="13"/>
        <v>1781.1835743768756</v>
      </c>
      <c r="AB142" s="55">
        <f t="shared" si="13"/>
        <v>1839.7031740672571</v>
      </c>
      <c r="AC142" s="55">
        <f t="shared" si="13"/>
        <v>1930.1437837132542</v>
      </c>
      <c r="AD142" s="55">
        <f t="shared" si="13"/>
        <v>2032.8077708353521</v>
      </c>
      <c r="AE142" s="55">
        <f t="shared" si="13"/>
        <v>2146.7445817541179</v>
      </c>
      <c r="AF142" s="55">
        <f t="shared" si="13"/>
        <v>2249.7204595092376</v>
      </c>
      <c r="AG142" s="55">
        <f t="shared" si="13"/>
        <v>2343.1590855130235</v>
      </c>
      <c r="AH142" s="55">
        <f t="shared" si="13"/>
        <v>2428.879115059427</v>
      </c>
      <c r="AI142" s="55">
        <f t="shared" si="13"/>
        <v>2508.65149760025</v>
      </c>
      <c r="AJ142" s="55">
        <f t="shared" si="13"/>
        <v>2584.0379320731045</v>
      </c>
      <c r="AK142" s="55">
        <f t="shared" si="13"/>
        <v>2656.3476369324821</v>
      </c>
      <c r="AL142" s="55">
        <f t="shared" si="13"/>
        <v>2726.6217391140526</v>
      </c>
    </row>
    <row r="143" spans="1:38" x14ac:dyDescent="0.25">
      <c r="B143" t="s">
        <v>5</v>
      </c>
      <c r="C143" s="55">
        <f t="shared" si="12"/>
        <v>68.338807786172964</v>
      </c>
      <c r="D143" s="55">
        <f t="shared" si="12"/>
        <v>110.36385776492605</v>
      </c>
      <c r="E143" s="55">
        <f t="shared" si="12"/>
        <v>165.57460253530706</v>
      </c>
      <c r="F143" s="55">
        <f t="shared" si="12"/>
        <v>229.99125420307814</v>
      </c>
      <c r="G143" s="55">
        <f t="shared" si="12"/>
        <v>301.01120654230391</v>
      </c>
      <c r="H143" s="55">
        <f t="shared" si="12"/>
        <v>375.12829664542596</v>
      </c>
      <c r="I143" s="55">
        <f t="shared" si="12"/>
        <v>454.70233435009175</v>
      </c>
      <c r="J143" s="55">
        <f t="shared" si="12"/>
        <v>537.65978112995595</v>
      </c>
      <c r="K143" s="55">
        <f t="shared" si="12"/>
        <v>624.47340076559567</v>
      </c>
      <c r="L143" s="55">
        <f t="shared" si="12"/>
        <v>711.81951813371268</v>
      </c>
      <c r="M143" s="55">
        <f t="shared" si="12"/>
        <v>801.51384208728109</v>
      </c>
      <c r="N143" s="55">
        <f t="shared" si="13"/>
        <v>880.70912854267112</v>
      </c>
      <c r="O143" s="55">
        <f t="shared" si="13"/>
        <v>963.58191555386531</v>
      </c>
      <c r="P143" s="55">
        <f t="shared" si="13"/>
        <v>1041.3739189908827</v>
      </c>
      <c r="Q143" s="55">
        <f t="shared" si="13"/>
        <v>1107.8855595778091</v>
      </c>
      <c r="R143" s="55">
        <f t="shared" si="13"/>
        <v>1175.5593191099956</v>
      </c>
      <c r="S143" s="55">
        <f t="shared" si="13"/>
        <v>1249.8797219604539</v>
      </c>
      <c r="T143" s="55">
        <f t="shared" si="13"/>
        <v>1325.1021579114345</v>
      </c>
      <c r="U143" s="55">
        <f t="shared" si="13"/>
        <v>1399.6403695486333</v>
      </c>
      <c r="V143" s="55">
        <f t="shared" si="13"/>
        <v>1750.909345419198</v>
      </c>
      <c r="W143" s="55">
        <f t="shared" si="13"/>
        <v>1842.4342074536457</v>
      </c>
      <c r="X143" s="55">
        <f t="shared" si="13"/>
        <v>1932.9910933770534</v>
      </c>
      <c r="Y143" s="55">
        <f t="shared" si="13"/>
        <v>2022.6549397813851</v>
      </c>
      <c r="Z143" s="55">
        <f t="shared" si="13"/>
        <v>2113.9067732520357</v>
      </c>
      <c r="AA143" s="55">
        <f t="shared" si="13"/>
        <v>2181.6393036144036</v>
      </c>
      <c r="AB143" s="55">
        <f t="shared" si="13"/>
        <v>2248.078025665076</v>
      </c>
      <c r="AC143" s="55">
        <f t="shared" si="13"/>
        <v>2340.592528923371</v>
      </c>
      <c r="AD143" s="55">
        <f t="shared" si="13"/>
        <v>2441.4140542963105</v>
      </c>
      <c r="AE143" s="55">
        <f t="shared" si="13"/>
        <v>2559.0891039037274</v>
      </c>
      <c r="AF143" s="55">
        <f t="shared" si="13"/>
        <v>2664.5318351423221</v>
      </c>
      <c r="AG143" s="55">
        <f t="shared" si="13"/>
        <v>2762.3629098551291</v>
      </c>
      <c r="AH143" s="55">
        <f t="shared" si="13"/>
        <v>2851.7809876071469</v>
      </c>
      <c r="AI143" s="55">
        <f t="shared" si="13"/>
        <v>2934.6833127715363</v>
      </c>
      <c r="AJ143" s="55">
        <f t="shared" si="13"/>
        <v>3012.7185202780734</v>
      </c>
      <c r="AK143" s="55">
        <f t="shared" si="13"/>
        <v>3087.2698638471788</v>
      </c>
      <c r="AL143" s="55">
        <f t="shared" si="13"/>
        <v>3159.4274330883591</v>
      </c>
    </row>
    <row r="144" spans="1:38" x14ac:dyDescent="0.25">
      <c r="B144" t="s">
        <v>4</v>
      </c>
      <c r="C144" s="55">
        <f t="shared" si="12"/>
        <v>32.796433646991005</v>
      </c>
      <c r="D144" s="55">
        <f t="shared" si="12"/>
        <v>47.482751634267991</v>
      </c>
      <c r="E144" s="55">
        <f t="shared" si="12"/>
        <v>64.893268647637953</v>
      </c>
      <c r="F144" s="55">
        <f t="shared" si="12"/>
        <v>84.795679840085029</v>
      </c>
      <c r="G144" s="55">
        <f t="shared" si="12"/>
        <v>106.10743643177099</v>
      </c>
      <c r="H144" s="55">
        <f t="shared" si="12"/>
        <v>127.62113644166715</v>
      </c>
      <c r="I144" s="55">
        <f t="shared" si="12"/>
        <v>150.44555364444</v>
      </c>
      <c r="J144" s="55">
        <f t="shared" si="12"/>
        <v>173.66334954807692</v>
      </c>
      <c r="K144" s="55">
        <f t="shared" si="12"/>
        <v>200.96664766740292</v>
      </c>
      <c r="L144" s="55">
        <f t="shared" si="12"/>
        <v>226.94357479659911</v>
      </c>
      <c r="M144" s="55">
        <f t="shared" si="12"/>
        <v>255.44202295254996</v>
      </c>
      <c r="N144" s="55">
        <f t="shared" si="13"/>
        <v>274.73443823333196</v>
      </c>
      <c r="O144" s="55">
        <f t="shared" si="13"/>
        <v>298.75356117922399</v>
      </c>
      <c r="P144" s="55">
        <f t="shared" si="13"/>
        <v>321.33275933610003</v>
      </c>
      <c r="Q144" s="55">
        <f t="shared" si="13"/>
        <v>341.29285700060819</v>
      </c>
      <c r="R144" s="55">
        <f t="shared" si="13"/>
        <v>363.14766767255514</v>
      </c>
      <c r="S144" s="55">
        <f t="shared" si="13"/>
        <v>390.18052698006693</v>
      </c>
      <c r="T144" s="55">
        <f t="shared" si="13"/>
        <v>419.01411627082001</v>
      </c>
      <c r="U144" s="55">
        <f t="shared" si="13"/>
        <v>447.34505008270935</v>
      </c>
      <c r="V144" s="55">
        <f t="shared" si="13"/>
        <v>476.22950140815635</v>
      </c>
      <c r="W144" s="55">
        <f t="shared" si="13"/>
        <v>505.12685955828692</v>
      </c>
      <c r="X144" s="55">
        <f t="shared" si="13"/>
        <v>533.15795387301091</v>
      </c>
      <c r="Y144" s="55">
        <f t="shared" si="13"/>
        <v>560.5674332883973</v>
      </c>
      <c r="Z144" s="55">
        <f t="shared" si="13"/>
        <v>590.98511716113399</v>
      </c>
      <c r="AA144" s="55">
        <f t="shared" si="13"/>
        <v>616.85755291346015</v>
      </c>
      <c r="AB144" s="55">
        <f t="shared" si="13"/>
        <v>643.93151217195225</v>
      </c>
      <c r="AC144" s="55">
        <f t="shared" si="13"/>
        <v>656.77034368758427</v>
      </c>
      <c r="AD144" s="55">
        <f t="shared" si="13"/>
        <v>665.60277694346189</v>
      </c>
      <c r="AE144" s="55">
        <f t="shared" si="13"/>
        <v>687.31969729419916</v>
      </c>
      <c r="AF144" s="55">
        <f t="shared" si="13"/>
        <v>708.32602010149822</v>
      </c>
      <c r="AG144" s="55">
        <f t="shared" si="13"/>
        <v>730.39201926856413</v>
      </c>
      <c r="AH144" s="55">
        <f t="shared" si="13"/>
        <v>751.6883943276066</v>
      </c>
      <c r="AI144" s="55">
        <f t="shared" si="13"/>
        <v>775.02397136705031</v>
      </c>
      <c r="AJ144" s="55">
        <f t="shared" si="13"/>
        <v>796.90993138002887</v>
      </c>
      <c r="AK144" s="55">
        <f t="shared" si="13"/>
        <v>821.36738811145528</v>
      </c>
      <c r="AL144" s="55">
        <f t="shared" si="13"/>
        <v>845.97718941014068</v>
      </c>
    </row>
    <row r="145" spans="2:38" x14ac:dyDescent="0.25">
      <c r="B145" t="s">
        <v>3</v>
      </c>
      <c r="C145" s="55">
        <f t="shared" si="12"/>
        <v>23.494077202715985</v>
      </c>
      <c r="D145" s="55">
        <f t="shared" si="12"/>
        <v>34.672634900619997</v>
      </c>
      <c r="E145" s="55">
        <f t="shared" si="12"/>
        <v>48.490185546594006</v>
      </c>
      <c r="F145" s="55">
        <f t="shared" si="12"/>
        <v>64.518598920230957</v>
      </c>
      <c r="G145" s="55">
        <f t="shared" si="12"/>
        <v>81.878544839394081</v>
      </c>
      <c r="H145" s="55">
        <f t="shared" si="12"/>
        <v>99.379126908999126</v>
      </c>
      <c r="I145" s="55">
        <f t="shared" si="12"/>
        <v>118.0097444858359</v>
      </c>
      <c r="J145" s="55">
        <f t="shared" si="12"/>
        <v>137.00281610841</v>
      </c>
      <c r="K145" s="55">
        <f t="shared" si="12"/>
        <v>159.23434140132596</v>
      </c>
      <c r="L145" s="55">
        <f t="shared" si="12"/>
        <v>180.45446273741692</v>
      </c>
      <c r="M145" s="55">
        <f t="shared" si="12"/>
        <v>203.69323530712305</v>
      </c>
      <c r="N145" s="55">
        <f t="shared" si="13"/>
        <v>220.18213872501212</v>
      </c>
      <c r="O145" s="55">
        <f t="shared" si="13"/>
        <v>240.45836137372996</v>
      </c>
      <c r="P145" s="55">
        <f t="shared" si="13"/>
        <v>259.2881495521512</v>
      </c>
      <c r="Q145" s="55">
        <f>+SUMIF($B$104:$B$131,$B145,Q$104:Q$131)</f>
        <v>275.35852124126603</v>
      </c>
      <c r="R145" s="55">
        <f t="shared" si="13"/>
        <v>292.94164066021602</v>
      </c>
      <c r="S145" s="55">
        <f t="shared" ref="S145:AL145" si="14">+SUMIF($B$104:$B$131,$B145,S$104:S$131)</f>
        <v>314.28645765250303</v>
      </c>
      <c r="T145" s="55">
        <f t="shared" si="14"/>
        <v>337.04994675276799</v>
      </c>
      <c r="U145" s="55">
        <f t="shared" si="14"/>
        <v>359.37815315824196</v>
      </c>
      <c r="V145" s="55">
        <f t="shared" si="14"/>
        <v>382.13076371875422</v>
      </c>
      <c r="W145" s="55">
        <f t="shared" si="14"/>
        <v>404.87720275460123</v>
      </c>
      <c r="X145" s="55">
        <f t="shared" si="14"/>
        <v>426.9131515360254</v>
      </c>
      <c r="Y145" s="55">
        <f t="shared" si="14"/>
        <v>448.44621554773153</v>
      </c>
      <c r="Z145" s="55">
        <f t="shared" si="14"/>
        <v>472.37892007457668</v>
      </c>
      <c r="AA145" s="55">
        <f t="shared" si="14"/>
        <v>488.23971259504509</v>
      </c>
      <c r="AB145" s="55">
        <f t="shared" si="14"/>
        <v>504.69512059608036</v>
      </c>
      <c r="AC145" s="55">
        <f t="shared" si="14"/>
        <v>525.07901192911424</v>
      </c>
      <c r="AD145" s="55">
        <f t="shared" si="14"/>
        <v>543.05847200057508</v>
      </c>
      <c r="AE145" s="55">
        <f t="shared" si="14"/>
        <v>569.19054192213582</v>
      </c>
      <c r="AF145" s="55">
        <f t="shared" si="14"/>
        <v>594.15230719356396</v>
      </c>
      <c r="AG145" s="55">
        <f t="shared" si="14"/>
        <v>618.12612853122516</v>
      </c>
      <c r="AH145" s="55">
        <f t="shared" si="14"/>
        <v>641.343627216291</v>
      </c>
      <c r="AI145" s="55">
        <f t="shared" si="14"/>
        <v>664.0348029764848</v>
      </c>
      <c r="AJ145" s="55">
        <f t="shared" si="14"/>
        <v>686.38986520891274</v>
      </c>
      <c r="AK145" s="55">
        <f t="shared" si="14"/>
        <v>708.58076829834886</v>
      </c>
      <c r="AL145" s="55">
        <f t="shared" si="14"/>
        <v>730.74145369818496</v>
      </c>
    </row>
    <row r="146" spans="2:38" x14ac:dyDescent="0.25">
      <c r="B146" t="s">
        <v>8</v>
      </c>
      <c r="C146" s="55">
        <f t="shared" si="12"/>
        <v>67.013634525740983</v>
      </c>
      <c r="D146" s="55">
        <f t="shared" si="12"/>
        <v>101.598740918624</v>
      </c>
      <c r="E146" s="55">
        <f t="shared" si="12"/>
        <v>144.48920001770097</v>
      </c>
      <c r="F146" s="55">
        <f t="shared" si="12"/>
        <v>192.67156592436095</v>
      </c>
      <c r="G146" s="55">
        <f t="shared" si="12"/>
        <v>243.88223292533979</v>
      </c>
      <c r="H146" s="55">
        <f t="shared" si="12"/>
        <v>295.5191055619992</v>
      </c>
      <c r="I146" s="55">
        <f t="shared" si="12"/>
        <v>349.35651662652521</v>
      </c>
      <c r="J146" s="55">
        <f t="shared" si="12"/>
        <v>403.74455861240222</v>
      </c>
      <c r="K146" s="55">
        <f t="shared" si="12"/>
        <v>460.29387926210381</v>
      </c>
      <c r="L146" s="55">
        <f t="shared" si="12"/>
        <v>515.07998616479267</v>
      </c>
      <c r="M146" s="55">
        <f t="shared" si="12"/>
        <v>570.60583647055387</v>
      </c>
      <c r="N146" s="55">
        <f t="shared" ref="N146:AL147" si="15">+SUMIF($B$104:$B$131,$B146,N$104:N$131)</f>
        <v>614.9312857301436</v>
      </c>
      <c r="O146" s="55">
        <f t="shared" si="15"/>
        <v>661.90876678412133</v>
      </c>
      <c r="P146" s="55">
        <f t="shared" si="15"/>
        <v>704.61305947336052</v>
      </c>
      <c r="Q146" s="55">
        <f t="shared" si="15"/>
        <v>739.46625620064503</v>
      </c>
      <c r="R146" s="55">
        <f t="shared" si="15"/>
        <v>774.86655790926147</v>
      </c>
      <c r="S146" s="55">
        <f t="shared" si="15"/>
        <v>815.06442931783795</v>
      </c>
      <c r="T146" s="55">
        <f t="shared" si="15"/>
        <v>855.51682837869839</v>
      </c>
      <c r="U146" s="55">
        <f t="shared" si="15"/>
        <v>894.72699931203306</v>
      </c>
      <c r="V146" s="55">
        <f t="shared" si="15"/>
        <v>933.42279590171393</v>
      </c>
      <c r="W146" s="55">
        <f t="shared" si="15"/>
        <v>971.23935563111093</v>
      </c>
      <c r="X146" s="55">
        <f t="shared" si="15"/>
        <v>1007.6801956622788</v>
      </c>
      <c r="Y146" s="55">
        <f t="shared" si="15"/>
        <v>1042.9482299985748</v>
      </c>
      <c r="Z146" s="55">
        <f t="shared" si="15"/>
        <v>1079.14845976166</v>
      </c>
      <c r="AA146" s="55">
        <f t="shared" si="15"/>
        <v>1111.9860627362496</v>
      </c>
      <c r="AB146" s="55">
        <f t="shared" si="15"/>
        <v>1144.8546376761024</v>
      </c>
      <c r="AC146" s="55">
        <f t="shared" si="15"/>
        <v>1194.9580095844517</v>
      </c>
      <c r="AD146" s="55">
        <f t="shared" si="15"/>
        <v>1251.6596538839419</v>
      </c>
      <c r="AE146" s="55">
        <f t="shared" si="15"/>
        <v>1315.4854645289756</v>
      </c>
      <c r="AF146" s="55">
        <f t="shared" si="15"/>
        <v>1372.8665342189418</v>
      </c>
      <c r="AG146" s="55">
        <f t="shared" si="15"/>
        <v>1424.6169548559283</v>
      </c>
      <c r="AH146" s="55">
        <f t="shared" si="15"/>
        <v>1471.7803116229163</v>
      </c>
      <c r="AI146" s="55">
        <f t="shared" si="15"/>
        <v>1515.3744395573688</v>
      </c>
      <c r="AJ146" s="55">
        <f t="shared" si="15"/>
        <v>1556.2982515765409</v>
      </c>
      <c r="AK146" s="55">
        <f t="shared" si="15"/>
        <v>1595.3063240720974</v>
      </c>
      <c r="AL146" s="55">
        <f t="shared" si="15"/>
        <v>1632.9998388962438</v>
      </c>
    </row>
    <row r="147" spans="2:38" x14ac:dyDescent="0.25">
      <c r="B147" t="s">
        <v>84</v>
      </c>
      <c r="C147" s="55">
        <f t="shared" si="12"/>
        <v>40.371426128587011</v>
      </c>
      <c r="D147" s="55">
        <f t="shared" si="12"/>
        <v>62.253094661799025</v>
      </c>
      <c r="E147" s="55">
        <f t="shared" si="12"/>
        <v>88.896658343404027</v>
      </c>
      <c r="F147" s="55">
        <f t="shared" si="12"/>
        <v>119.55066383014503</v>
      </c>
      <c r="G147" s="55">
        <f t="shared" si="12"/>
        <v>152.43206171622811</v>
      </c>
      <c r="H147" s="55">
        <f t="shared" si="12"/>
        <v>186.58015748748184</v>
      </c>
      <c r="I147" s="55">
        <f t="shared" si="12"/>
        <v>223.15784287970888</v>
      </c>
      <c r="J147" s="55">
        <f t="shared" si="12"/>
        <v>260.77704397214916</v>
      </c>
      <c r="K147" s="55">
        <f t="shared" si="12"/>
        <v>302.43572422382681</v>
      </c>
      <c r="L147" s="55">
        <f t="shared" si="12"/>
        <v>342.6268631799162</v>
      </c>
      <c r="M147" s="55">
        <f t="shared" si="12"/>
        <v>385.06448214222996</v>
      </c>
      <c r="N147" s="55">
        <f t="shared" si="15"/>
        <v>418.44165297342289</v>
      </c>
      <c r="O147" s="55">
        <f t="shared" si="15"/>
        <v>456.46291500260043</v>
      </c>
      <c r="P147" s="55">
        <f t="shared" si="15"/>
        <v>492.48669865480173</v>
      </c>
      <c r="Q147" s="55">
        <f t="shared" si="15"/>
        <v>525.08936793245562</v>
      </c>
      <c r="R147" s="55">
        <f t="shared" si="15"/>
        <v>559.38147185945127</v>
      </c>
      <c r="S147" s="55">
        <f t="shared" si="15"/>
        <v>598.09078191867468</v>
      </c>
      <c r="T147" s="55">
        <f t="shared" si="15"/>
        <v>638.23292786541197</v>
      </c>
      <c r="U147" s="55">
        <f t="shared" si="15"/>
        <v>677.42626374791894</v>
      </c>
      <c r="V147" s="55">
        <f t="shared" si="15"/>
        <v>716.81604077184659</v>
      </c>
      <c r="W147" s="55">
        <f t="shared" si="15"/>
        <v>755.80488342158469</v>
      </c>
      <c r="X147" s="55">
        <f t="shared" si="15"/>
        <v>793.55179784070128</v>
      </c>
      <c r="Y147" s="55">
        <f t="shared" si="15"/>
        <v>830.31955944814922</v>
      </c>
      <c r="Z147" s="55">
        <f t="shared" si="15"/>
        <v>869.72956736957849</v>
      </c>
      <c r="AA147" s="55">
        <f t="shared" si="15"/>
        <v>901.67891570247809</v>
      </c>
      <c r="AB147" s="55">
        <f t="shared" si="15"/>
        <v>934.42771360031782</v>
      </c>
      <c r="AC147" s="55">
        <f t="shared" si="15"/>
        <v>978.12484614603409</v>
      </c>
      <c r="AD147" s="55">
        <f t="shared" si="15"/>
        <v>1028.2148777827997</v>
      </c>
      <c r="AE147" s="55">
        <f t="shared" si="15"/>
        <v>1083.5356460852006</v>
      </c>
      <c r="AF147" s="55">
        <f t="shared" si="15"/>
        <v>1132.7882496555233</v>
      </c>
      <c r="AG147" s="55">
        <f t="shared" si="15"/>
        <v>1176.75732688621</v>
      </c>
      <c r="AH147" s="55">
        <f t="shared" si="15"/>
        <v>1216.4261938293316</v>
      </c>
      <c r="AI147" s="55">
        <f t="shared" si="15"/>
        <v>1252.7412780036393</v>
      </c>
      <c r="AJ147" s="55">
        <f t="shared" si="15"/>
        <v>1286.5334927137408</v>
      </c>
      <c r="AK147" s="55">
        <f t="shared" si="15"/>
        <v>1318.4979187858528</v>
      </c>
      <c r="AL147" s="55">
        <f t="shared" si="15"/>
        <v>1349.1815999071962</v>
      </c>
    </row>
    <row r="148" spans="2:38" x14ac:dyDescent="0.25">
      <c r="C148" s="55">
        <f t="shared" ref="C148:AL148" si="16">+SUM(C135:C147)</f>
        <v>959.01094326490011</v>
      </c>
      <c r="D148" s="55">
        <f t="shared" si="16"/>
        <v>1480.1693705748203</v>
      </c>
      <c r="E148" s="55">
        <f t="shared" si="16"/>
        <v>2101.6227723343368</v>
      </c>
      <c r="F148" s="55">
        <f t="shared" si="16"/>
        <v>2808.194474560692</v>
      </c>
      <c r="G148" s="55">
        <f t="shared" si="16"/>
        <v>3566.8001471087405</v>
      </c>
      <c r="H148" s="55">
        <f t="shared" si="16"/>
        <v>4352.5307546880258</v>
      </c>
      <c r="I148" s="55">
        <f t="shared" si="16"/>
        <v>5187.2249555422441</v>
      </c>
      <c r="J148" s="55">
        <f t="shared" si="16"/>
        <v>6047.3525661984868</v>
      </c>
      <c r="K148" s="55">
        <f t="shared" si="16"/>
        <v>6960.2594530649249</v>
      </c>
      <c r="L148" s="55">
        <f t="shared" si="16"/>
        <v>7860.0215720007436</v>
      </c>
      <c r="M148" s="55">
        <f t="shared" si="16"/>
        <v>8789.7539289833312</v>
      </c>
      <c r="N148" s="55">
        <f t="shared" si="16"/>
        <v>9546.1003725278297</v>
      </c>
      <c r="O148" s="55">
        <f t="shared" si="16"/>
        <v>10361.61690344716</v>
      </c>
      <c r="P148" s="55">
        <f t="shared" si="16"/>
        <v>11124.358755001209</v>
      </c>
      <c r="Q148" s="55">
        <f t="shared" si="16"/>
        <v>11800.672548063996</v>
      </c>
      <c r="R148" s="55">
        <f t="shared" si="16"/>
        <v>12495.053226548545</v>
      </c>
      <c r="S148" s="55">
        <f t="shared" si="16"/>
        <v>13283.311820555955</v>
      </c>
      <c r="T148" s="55">
        <f t="shared" si="16"/>
        <v>14087.772096746952</v>
      </c>
      <c r="U148" s="55">
        <f t="shared" si="16"/>
        <v>14879.643998634121</v>
      </c>
      <c r="V148" s="55">
        <f t="shared" si="16"/>
        <v>15949.135177193408</v>
      </c>
      <c r="W148" s="55">
        <f t="shared" si="16"/>
        <v>16743.98578274835</v>
      </c>
      <c r="X148" s="55">
        <f t="shared" si="16"/>
        <v>17514.164866991341</v>
      </c>
      <c r="Y148" s="55">
        <f t="shared" si="16"/>
        <v>18266.056103873725</v>
      </c>
      <c r="Z148" s="55">
        <f t="shared" si="16"/>
        <v>19045.498997543051</v>
      </c>
      <c r="AA148" s="55">
        <f t="shared" si="16"/>
        <v>19657.854392476122</v>
      </c>
      <c r="AB148" s="55">
        <f t="shared" si="16"/>
        <v>20272.926051983359</v>
      </c>
      <c r="AC148" s="55">
        <f t="shared" si="16"/>
        <v>21146.811000082609</v>
      </c>
      <c r="AD148" s="55">
        <f t="shared" si="16"/>
        <v>22121.581911053439</v>
      </c>
      <c r="AE148" s="55">
        <f t="shared" si="16"/>
        <v>23241.569838927124</v>
      </c>
      <c r="AF148" s="55">
        <f t="shared" si="16"/>
        <v>24240.266106428975</v>
      </c>
      <c r="AG148" s="55">
        <f t="shared" si="16"/>
        <v>25145.567772066628</v>
      </c>
      <c r="AH148" s="55">
        <f t="shared" si="16"/>
        <v>25963.193321734103</v>
      </c>
      <c r="AI148" s="55">
        <f t="shared" si="16"/>
        <v>26723.201362503969</v>
      </c>
      <c r="AJ148" s="55">
        <f t="shared" si="16"/>
        <v>27428.746020566261</v>
      </c>
      <c r="AK148" s="55">
        <f t="shared" si="16"/>
        <v>28106.907001421456</v>
      </c>
      <c r="AL148" s="55">
        <f t="shared" si="16"/>
        <v>28755.739073301524</v>
      </c>
    </row>
    <row r="149" spans="2:38" x14ac:dyDescent="0.25">
      <c r="C149" s="56">
        <f t="shared" ref="C149:AL149" si="17">+C148-C132</f>
        <v>0</v>
      </c>
      <c r="D149" s="56">
        <f t="shared" si="17"/>
        <v>0</v>
      </c>
      <c r="E149" s="56">
        <f t="shared" si="17"/>
        <v>0</v>
      </c>
      <c r="F149" s="56">
        <f t="shared" si="17"/>
        <v>0</v>
      </c>
      <c r="G149" s="56">
        <f t="shared" si="17"/>
        <v>0</v>
      </c>
      <c r="H149" s="56">
        <f t="shared" si="17"/>
        <v>0</v>
      </c>
      <c r="I149" s="56">
        <f t="shared" si="17"/>
        <v>0</v>
      </c>
      <c r="J149" s="56">
        <f t="shared" si="17"/>
        <v>0</v>
      </c>
      <c r="K149" s="56">
        <f t="shared" si="17"/>
        <v>0</v>
      </c>
      <c r="L149" s="56">
        <f t="shared" si="17"/>
        <v>0</v>
      </c>
      <c r="M149" s="56">
        <f t="shared" si="17"/>
        <v>0</v>
      </c>
      <c r="N149" s="56">
        <f t="shared" si="17"/>
        <v>0</v>
      </c>
      <c r="O149" s="56">
        <f t="shared" si="17"/>
        <v>0</v>
      </c>
      <c r="P149" s="56">
        <f t="shared" si="17"/>
        <v>0</v>
      </c>
      <c r="Q149" s="56">
        <f t="shared" si="17"/>
        <v>0</v>
      </c>
      <c r="R149" s="56">
        <f t="shared" si="17"/>
        <v>0</v>
      </c>
      <c r="S149" s="56">
        <f t="shared" si="17"/>
        <v>0</v>
      </c>
      <c r="T149" s="56">
        <f t="shared" si="17"/>
        <v>0</v>
      </c>
      <c r="U149" s="56">
        <f t="shared" si="17"/>
        <v>0</v>
      </c>
      <c r="V149" s="56">
        <f t="shared" si="17"/>
        <v>0</v>
      </c>
      <c r="W149" s="56">
        <f t="shared" si="17"/>
        <v>0</v>
      </c>
      <c r="X149" s="56">
        <f t="shared" si="17"/>
        <v>0</v>
      </c>
      <c r="Y149" s="56">
        <f t="shared" si="17"/>
        <v>0</v>
      </c>
      <c r="Z149" s="56">
        <f t="shared" si="17"/>
        <v>0</v>
      </c>
      <c r="AA149" s="56">
        <f t="shared" si="17"/>
        <v>0</v>
      </c>
      <c r="AB149" s="56">
        <f t="shared" si="17"/>
        <v>0</v>
      </c>
      <c r="AC149" s="56">
        <f t="shared" si="17"/>
        <v>0</v>
      </c>
      <c r="AD149" s="56">
        <f t="shared" si="17"/>
        <v>0</v>
      </c>
      <c r="AE149" s="56">
        <f t="shared" si="17"/>
        <v>0</v>
      </c>
      <c r="AF149" s="56">
        <f t="shared" si="17"/>
        <v>0</v>
      </c>
      <c r="AG149" s="56">
        <f t="shared" si="17"/>
        <v>0</v>
      </c>
      <c r="AH149" s="56">
        <f t="shared" si="17"/>
        <v>0</v>
      </c>
      <c r="AI149" s="56">
        <f t="shared" si="17"/>
        <v>0</v>
      </c>
      <c r="AJ149" s="56">
        <f t="shared" si="17"/>
        <v>0</v>
      </c>
      <c r="AK149" s="56">
        <f t="shared" si="17"/>
        <v>0</v>
      </c>
      <c r="AL149" s="56">
        <f t="shared" si="17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2"/>
  <dimension ref="B1:AD397"/>
  <sheetViews>
    <sheetView tabSelected="1" topLeftCell="F9" zoomScaleNormal="100" workbookViewId="0">
      <selection activeCell="C23" sqref="C23:X23"/>
    </sheetView>
  </sheetViews>
  <sheetFormatPr baseColWidth="10" defaultColWidth="11.42578125" defaultRowHeight="12" x14ac:dyDescent="0.25"/>
  <cols>
    <col min="1" max="1" width="2.7109375" style="1" customWidth="1"/>
    <col min="2" max="2" width="67.7109375" style="1" bestFit="1" customWidth="1"/>
    <col min="3" max="3" width="10.28515625" style="1" customWidth="1"/>
    <col min="4" max="4" width="12.7109375" style="1" customWidth="1"/>
    <col min="5" max="5" width="10" style="1" customWidth="1"/>
    <col min="6" max="6" width="12.85546875" style="1" customWidth="1"/>
    <col min="7" max="7" width="10.7109375" style="1" customWidth="1"/>
    <col min="8" max="8" width="11.140625" style="1" customWidth="1"/>
    <col min="9" max="9" width="10" style="1" customWidth="1"/>
    <col min="10" max="10" width="10.7109375" style="1" customWidth="1"/>
    <col min="11" max="11" width="11.42578125" style="1" customWidth="1"/>
    <col min="12" max="13" width="10.140625" style="1" customWidth="1"/>
    <col min="14" max="16" width="9.28515625" style="1" customWidth="1"/>
    <col min="17" max="17" width="11.42578125" style="1" customWidth="1"/>
    <col min="18" max="18" width="11.85546875" style="1" customWidth="1"/>
    <col min="19" max="19" width="11.42578125" style="1" customWidth="1"/>
    <col min="20" max="20" width="11" style="1" customWidth="1"/>
    <col min="21" max="21" width="9.7109375" style="1" customWidth="1"/>
    <col min="22" max="22" width="9.85546875" style="1" customWidth="1"/>
    <col min="23" max="24" width="12.140625" style="1" customWidth="1"/>
    <col min="25" max="26" width="14.42578125" style="1" bestFit="1" customWidth="1"/>
    <col min="27" max="16384" width="11.42578125" style="1"/>
  </cols>
  <sheetData>
    <row r="1" spans="2:27" ht="12.75" thickBot="1" x14ac:dyDescent="0.3">
      <c r="B1" s="7" t="s">
        <v>17</v>
      </c>
      <c r="C1" s="8">
        <v>2025</v>
      </c>
      <c r="D1" s="8">
        <f t="shared" ref="D1:X1" si="0">+C1+1</f>
        <v>2026</v>
      </c>
      <c r="E1" s="8">
        <f t="shared" si="0"/>
        <v>2027</v>
      </c>
      <c r="F1" s="8">
        <f t="shared" si="0"/>
        <v>2028</v>
      </c>
      <c r="G1" s="8">
        <f t="shared" si="0"/>
        <v>2029</v>
      </c>
      <c r="H1" s="8">
        <f t="shared" si="0"/>
        <v>2030</v>
      </c>
      <c r="I1" s="8">
        <f t="shared" si="0"/>
        <v>2031</v>
      </c>
      <c r="J1" s="8">
        <f t="shared" si="0"/>
        <v>2032</v>
      </c>
      <c r="K1" s="8">
        <f t="shared" si="0"/>
        <v>2033</v>
      </c>
      <c r="L1" s="8">
        <f t="shared" si="0"/>
        <v>2034</v>
      </c>
      <c r="M1" s="8">
        <f t="shared" si="0"/>
        <v>2035</v>
      </c>
      <c r="N1" s="8">
        <f t="shared" si="0"/>
        <v>2036</v>
      </c>
      <c r="O1" s="8">
        <f t="shared" si="0"/>
        <v>2037</v>
      </c>
      <c r="P1" s="8">
        <f t="shared" si="0"/>
        <v>2038</v>
      </c>
      <c r="Q1" s="8">
        <f t="shared" si="0"/>
        <v>2039</v>
      </c>
      <c r="R1" s="8">
        <f t="shared" si="0"/>
        <v>2040</v>
      </c>
      <c r="S1" s="8">
        <f t="shared" si="0"/>
        <v>2041</v>
      </c>
      <c r="T1" s="9">
        <f t="shared" si="0"/>
        <v>2042</v>
      </c>
      <c r="U1" s="9">
        <f t="shared" si="0"/>
        <v>2043</v>
      </c>
      <c r="V1" s="9">
        <f t="shared" si="0"/>
        <v>2044</v>
      </c>
      <c r="W1" s="9">
        <f t="shared" si="0"/>
        <v>2045</v>
      </c>
      <c r="X1" s="9">
        <f t="shared" si="0"/>
        <v>2046</v>
      </c>
      <c r="Y1" s="2"/>
      <c r="Z1" s="2"/>
    </row>
    <row r="2" spans="2:27" ht="12.75" thickBot="1" x14ac:dyDescent="0.25">
      <c r="B2" s="10" t="s">
        <v>18</v>
      </c>
      <c r="C2" s="11">
        <f>+'Resumen - Carbono neutralidad'!C148</f>
        <v>959.01094326490011</v>
      </c>
      <c r="D2" s="11">
        <f>+'Resumen - Carbono neutralidad'!D148</f>
        <v>1480.1693705748203</v>
      </c>
      <c r="E2" s="11">
        <f>+'Resumen - Carbono neutralidad'!E148</f>
        <v>2101.6227723343368</v>
      </c>
      <c r="F2" s="11">
        <f>+'Resumen - Carbono neutralidad'!F148</f>
        <v>2808.194474560692</v>
      </c>
      <c r="G2" s="11">
        <f>+'Resumen - Carbono neutralidad'!G148</f>
        <v>3566.8001471087405</v>
      </c>
      <c r="H2" s="11">
        <f>+'Resumen - Carbono neutralidad'!H148</f>
        <v>4352.5307546880258</v>
      </c>
      <c r="I2" s="11">
        <f>+'Resumen - Carbono neutralidad'!I148</f>
        <v>5187.2249555422441</v>
      </c>
      <c r="J2" s="11">
        <f>+'Resumen - Carbono neutralidad'!J148</f>
        <v>6047.3525661984868</v>
      </c>
      <c r="K2" s="11">
        <f>+'Resumen - Carbono neutralidad'!K148</f>
        <v>6960.2594530649249</v>
      </c>
      <c r="L2" s="11">
        <f>+'Resumen - Carbono neutralidad'!L148</f>
        <v>7860.0215720007436</v>
      </c>
      <c r="M2" s="11">
        <f>+'Resumen - Carbono neutralidad'!M148</f>
        <v>8789.7539289833312</v>
      </c>
      <c r="N2" s="11">
        <f>+'Resumen - Carbono neutralidad'!N148</f>
        <v>9546.1003725278297</v>
      </c>
      <c r="O2" s="11">
        <f>+'Resumen - Carbono neutralidad'!O148</f>
        <v>10361.61690344716</v>
      </c>
      <c r="P2" s="11">
        <f>+'Resumen - Carbono neutralidad'!P148</f>
        <v>11124.358755001209</v>
      </c>
      <c r="Q2" s="11">
        <f>+'Resumen - Carbono neutralidad'!Q148</f>
        <v>11800.672548063996</v>
      </c>
      <c r="R2" s="11">
        <f>+'Resumen - Carbono neutralidad'!R148</f>
        <v>12495.053226548545</v>
      </c>
      <c r="S2" s="11">
        <f>+'Resumen - Carbono neutralidad'!S148</f>
        <v>13283.311820555955</v>
      </c>
      <c r="T2" s="11">
        <f>+'Resumen - Carbono neutralidad'!T148</f>
        <v>14087.772096746952</v>
      </c>
      <c r="U2" s="11">
        <f>+'Resumen - Carbono neutralidad'!U148</f>
        <v>14879.643998634121</v>
      </c>
      <c r="V2" s="11">
        <f>+'Resumen - Carbono neutralidad'!V148</f>
        <v>15949.135177193408</v>
      </c>
      <c r="W2" s="11">
        <f>+'Resumen - Carbono neutralidad'!W148</f>
        <v>16743.98578274835</v>
      </c>
      <c r="X2" s="11">
        <f>+'Resumen - Carbono neutralidad'!X148</f>
        <v>17514.164866991341</v>
      </c>
      <c r="Y2" s="2"/>
      <c r="Z2" s="2"/>
    </row>
    <row r="3" spans="2:27" ht="12.75" thickBot="1" x14ac:dyDescent="0.3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2:27" ht="12.75" thickBot="1" x14ac:dyDescent="0.3">
      <c r="B4" s="3" t="s">
        <v>2</v>
      </c>
      <c r="C4" s="8">
        <v>2025</v>
      </c>
      <c r="D4" s="8">
        <f t="shared" ref="D4:W4" si="1">+C4+1</f>
        <v>2026</v>
      </c>
      <c r="E4" s="8">
        <f t="shared" si="1"/>
        <v>2027</v>
      </c>
      <c r="F4" s="8">
        <f t="shared" si="1"/>
        <v>2028</v>
      </c>
      <c r="G4" s="8">
        <f t="shared" si="1"/>
        <v>2029</v>
      </c>
      <c r="H4" s="8">
        <f t="shared" si="1"/>
        <v>2030</v>
      </c>
      <c r="I4" s="8">
        <f t="shared" si="1"/>
        <v>2031</v>
      </c>
      <c r="J4" s="8">
        <f t="shared" si="1"/>
        <v>2032</v>
      </c>
      <c r="K4" s="8">
        <f t="shared" si="1"/>
        <v>2033</v>
      </c>
      <c r="L4" s="8">
        <f t="shared" si="1"/>
        <v>2034</v>
      </c>
      <c r="M4" s="8">
        <f t="shared" si="1"/>
        <v>2035</v>
      </c>
      <c r="N4" s="8">
        <f t="shared" si="1"/>
        <v>2036</v>
      </c>
      <c r="O4" s="8">
        <f t="shared" si="1"/>
        <v>2037</v>
      </c>
      <c r="P4" s="8">
        <f t="shared" si="1"/>
        <v>2038</v>
      </c>
      <c r="Q4" s="8">
        <f t="shared" si="1"/>
        <v>2039</v>
      </c>
      <c r="R4" s="8">
        <f t="shared" si="1"/>
        <v>2040</v>
      </c>
      <c r="S4" s="8">
        <f t="shared" si="1"/>
        <v>2041</v>
      </c>
      <c r="T4" s="9">
        <f t="shared" si="1"/>
        <v>2042</v>
      </c>
      <c r="U4" s="9">
        <f t="shared" si="1"/>
        <v>2043</v>
      </c>
      <c r="V4" s="9">
        <f t="shared" si="1"/>
        <v>2044</v>
      </c>
      <c r="W4" s="9">
        <f t="shared" si="1"/>
        <v>2045</v>
      </c>
      <c r="X4" s="9">
        <f t="shared" ref="X4" si="2">+W4+1</f>
        <v>2046</v>
      </c>
      <c r="Y4" s="2"/>
      <c r="Z4" s="2"/>
    </row>
    <row r="5" spans="2:27" x14ac:dyDescent="0.2">
      <c r="B5" s="15" t="s">
        <v>3</v>
      </c>
      <c r="C5" s="12">
        <f>+IFERROR(VLOOKUP($B5,'Resumen - Carbono neutralidad'!$B$135:$W$147,MATCH(Proporción!C$25,'Resumen - Carbono neutralidad'!$B$134:$W$134,0),FALSE),0)</f>
        <v>23.494077202715985</v>
      </c>
      <c r="D5" s="12">
        <f>+IFERROR(VLOOKUP($B5,'Resumen - Carbono neutralidad'!$B$135:$W$147,MATCH(Proporción!D$25,'Resumen - Carbono neutralidad'!$B$134:$W$134,0),FALSE),0)</f>
        <v>34.672634900619997</v>
      </c>
      <c r="E5" s="12">
        <f>+IFERROR(VLOOKUP($B5,'Resumen - Carbono neutralidad'!$B$135:$W$147,MATCH(Proporción!E$25,'Resumen - Carbono neutralidad'!$B$134:$W$134,0),FALSE),0)</f>
        <v>48.490185546594006</v>
      </c>
      <c r="F5" s="12">
        <f>+IFERROR(VLOOKUP($B5,'Resumen - Carbono neutralidad'!$B$135:$W$147,MATCH(Proporción!F$25,'Resumen - Carbono neutralidad'!$B$134:$W$134,0),FALSE),0)</f>
        <v>64.518598920230957</v>
      </c>
      <c r="G5" s="12">
        <f>+IFERROR(VLOOKUP($B5,'Resumen - Carbono neutralidad'!$B$135:$W$147,MATCH(Proporción!G$25,'Resumen - Carbono neutralidad'!$B$134:$W$134,0),FALSE),0)</f>
        <v>81.878544839394081</v>
      </c>
      <c r="H5" s="12">
        <f>+IFERROR(VLOOKUP($B5,'Resumen - Carbono neutralidad'!$B$135:$W$147,MATCH(Proporción!H$25,'Resumen - Carbono neutralidad'!$B$134:$W$134,0),FALSE),0)</f>
        <v>99.379126908999126</v>
      </c>
      <c r="I5" s="12">
        <f>+IFERROR(VLOOKUP($B5,'Resumen - Carbono neutralidad'!$B$135:$W$147,MATCH(Proporción!I$25,'Resumen - Carbono neutralidad'!$B$134:$W$134,0),FALSE),0)</f>
        <v>118.0097444858359</v>
      </c>
      <c r="J5" s="12">
        <f>+IFERROR(VLOOKUP($B5,'Resumen - Carbono neutralidad'!$B$135:$W$147,MATCH(Proporción!J$25,'Resumen - Carbono neutralidad'!$B$134:$W$134,0),FALSE),0)</f>
        <v>137.00281610841</v>
      </c>
      <c r="K5" s="12">
        <f>+IFERROR(VLOOKUP($B5,'Resumen - Carbono neutralidad'!$B$135:$W$147,MATCH(Proporción!K$25,'Resumen - Carbono neutralidad'!$B$134:$W$134,0),FALSE),0)</f>
        <v>159.23434140132596</v>
      </c>
      <c r="L5" s="12">
        <f>+IFERROR(VLOOKUP($B5,'Resumen - Carbono neutralidad'!$B$135:$W$147,MATCH(Proporción!L$25,'Resumen - Carbono neutralidad'!$B$134:$W$134,0),FALSE),0)</f>
        <v>180.45446273741692</v>
      </c>
      <c r="M5" s="12">
        <f>+IFERROR(VLOOKUP($B5,'Resumen - Carbono neutralidad'!$B$135:$W$147,MATCH(Proporción!M$25,'Resumen - Carbono neutralidad'!$B$134:$W$134,0),FALSE),0)</f>
        <v>203.69323530712305</v>
      </c>
      <c r="N5" s="12">
        <f>+IFERROR(VLOOKUP($B5,'Resumen - Carbono neutralidad'!$B$135:$W$147,MATCH(Proporción!N$25,'Resumen - Carbono neutralidad'!$B$134:$W$134,0),FALSE),0)</f>
        <v>220.18213872501212</v>
      </c>
      <c r="O5" s="12">
        <f>+IFERROR(VLOOKUP($B5,'Resumen - Carbono neutralidad'!$B$135:$W$147,MATCH(Proporción!O$25,'Resumen - Carbono neutralidad'!$B$134:$W$134,0),FALSE),0)</f>
        <v>240.45836137372996</v>
      </c>
      <c r="P5" s="12">
        <f>+IFERROR(VLOOKUP($B5,'Resumen - Carbono neutralidad'!$B$135:$W$147,MATCH(Proporción!P$25,'Resumen - Carbono neutralidad'!$B$134:$W$134,0),FALSE),0)</f>
        <v>259.2881495521512</v>
      </c>
      <c r="Q5" s="12">
        <f>+IFERROR(VLOOKUP($B5,'Resumen - Carbono neutralidad'!$B$135:$W$147,MATCH(Proporción!Q$25,'Resumen - Carbono neutralidad'!$B$134:$W$134,0),FALSE),0)</f>
        <v>275.35852124126603</v>
      </c>
      <c r="R5" s="12">
        <f>+IFERROR(VLOOKUP($B5,'Resumen - Carbono neutralidad'!$B$135:$W$147,MATCH(Proporción!R$25,'Resumen - Carbono neutralidad'!$B$134:$W$134,0),FALSE),0)</f>
        <v>292.94164066021602</v>
      </c>
      <c r="S5" s="12">
        <f>+IFERROR(VLOOKUP($B5,'Resumen - Carbono neutralidad'!$B$135:$W$147,MATCH(Proporción!S$25,'Resumen - Carbono neutralidad'!$B$134:$W$134,0),FALSE),0)</f>
        <v>314.28645765250303</v>
      </c>
      <c r="T5" s="12">
        <f>+IFERROR(VLOOKUP($B5,'Resumen - Carbono neutralidad'!$B$135:$W$147,MATCH(Proporción!T$25,'Resumen - Carbono neutralidad'!$B$134:$W$134,0),FALSE),0)</f>
        <v>337.04994675276799</v>
      </c>
      <c r="U5" s="12">
        <f>+IFERROR(VLOOKUP($B5,'Resumen - Carbono neutralidad'!$B$135:$W$147,MATCH(Proporción!U$25,'Resumen - Carbono neutralidad'!$B$134:$W$134,0),FALSE),0)</f>
        <v>359.37815315824196</v>
      </c>
      <c r="V5" s="12">
        <f>+IFERROR(VLOOKUP($B5,'Resumen - Carbono neutralidad'!$B$135:$W$147,MATCH(Proporción!V$25,'Resumen - Carbono neutralidad'!$B$134:$W$134,0),FALSE),0)</f>
        <v>382.13076371875422</v>
      </c>
      <c r="W5" s="17">
        <f>+IFERROR(VLOOKUP($B5,'Resumen - Carbono neutralidad'!$B$135:$W$147,MATCH(Proporción!W$25,'Resumen - Carbono neutralidad'!$B$134:$W$134,0),FALSE),0)</f>
        <v>404.87720275460123</v>
      </c>
      <c r="X5" s="17">
        <f>+IFERROR(VLOOKUP($B5,'Resumen - Carbono neutralidad'!$B$135:$X$147,MATCH(Proporción!X$25,'Resumen - Carbono neutralidad'!$B$134:$X$134,0),FALSE),0)</f>
        <v>426.9131515360254</v>
      </c>
      <c r="Y5" s="2"/>
      <c r="Z5" s="2">
        <f t="shared" ref="Z5:Z21" si="3">IFERROR(((1+(D5/C5-1)*AA5)*(1+(E5/D5-1)*AA5)*(1+(F5/E5-1)*AA5)*(1+(G5/F5-1)*AA5)*(1+(H5/G5-1)*AA5)*(1+(I5/H5-1)*AA5)*(1+(J5/I5-1)*AA5)*(1+(K5/J5-1)*AA5)*(1+(L5/K5-1)*AA5)*(1+(M5/L5-1)*AA5)*(1+(N5/M5-1)*AA5)*(1+(O5/N5-1)*AA5)*(1+(P5/O5-1)*AA5)*(1+(Q5/P5-1)*AA5)*(1+(R5/Q5-1)*AA5)*(1+(S5/R5-1)*AA5)*(1+(T5/S5-1)*AA5)*(1+(U5/T5-1)*AA5)*(1+(V5/U5-1)*AA5)*(1+(W5/V5-1)*AA5)*(1+(X5/W5-1)*AA5)-X26/C26)*1000000000,0)</f>
        <v>9.0949470177292824E-4</v>
      </c>
      <c r="AA5" s="1">
        <v>2.76176624462166</v>
      </c>
    </row>
    <row r="6" spans="2:27" x14ac:dyDescent="0.2">
      <c r="B6" s="4" t="s">
        <v>4</v>
      </c>
      <c r="C6" s="12">
        <f>+IFERROR(VLOOKUP($B6,'Resumen - Carbono neutralidad'!$B$135:$W$147,MATCH(Proporción!C$25,'Resumen - Carbono neutralidad'!$B$134:$W$134,0),FALSE),0)</f>
        <v>32.796433646991005</v>
      </c>
      <c r="D6" s="12">
        <f>+IFERROR(VLOOKUP($B6,'Resumen - Carbono neutralidad'!$B$135:$W$147,MATCH(Proporción!D$25,'Resumen - Carbono neutralidad'!$B$134:$W$134,0),FALSE),0)</f>
        <v>47.482751634267991</v>
      </c>
      <c r="E6" s="12">
        <f>+IFERROR(VLOOKUP($B6,'Resumen - Carbono neutralidad'!$B$135:$W$147,MATCH(Proporción!E$25,'Resumen - Carbono neutralidad'!$B$134:$W$134,0),FALSE),0)</f>
        <v>64.893268647637953</v>
      </c>
      <c r="F6" s="12">
        <f>+IFERROR(VLOOKUP($B6,'Resumen - Carbono neutralidad'!$B$135:$W$147,MATCH(Proporción!F$25,'Resumen - Carbono neutralidad'!$B$134:$W$134,0),FALSE),0)</f>
        <v>84.795679840085029</v>
      </c>
      <c r="G6" s="12">
        <f>+IFERROR(VLOOKUP($B6,'Resumen - Carbono neutralidad'!$B$135:$W$147,MATCH(Proporción!G$25,'Resumen - Carbono neutralidad'!$B$134:$W$134,0),FALSE),0)</f>
        <v>106.10743643177099</v>
      </c>
      <c r="H6" s="12">
        <f>+IFERROR(VLOOKUP($B6,'Resumen - Carbono neutralidad'!$B$135:$W$147,MATCH(Proporción!H$25,'Resumen - Carbono neutralidad'!$B$134:$W$134,0),FALSE),0)</f>
        <v>127.62113644166715</v>
      </c>
      <c r="I6" s="12">
        <f>+IFERROR(VLOOKUP($B6,'Resumen - Carbono neutralidad'!$B$135:$W$147,MATCH(Proporción!I$25,'Resumen - Carbono neutralidad'!$B$134:$W$134,0),FALSE),0)</f>
        <v>150.44555364444</v>
      </c>
      <c r="J6" s="12">
        <f>+IFERROR(VLOOKUP($B6,'Resumen - Carbono neutralidad'!$B$135:$W$147,MATCH(Proporción!J$25,'Resumen - Carbono neutralidad'!$B$134:$W$134,0),FALSE),0)</f>
        <v>173.66334954807692</v>
      </c>
      <c r="K6" s="12">
        <f>+IFERROR(VLOOKUP($B6,'Resumen - Carbono neutralidad'!$B$135:$W$147,MATCH(Proporción!K$25,'Resumen - Carbono neutralidad'!$B$134:$W$134,0),FALSE),0)</f>
        <v>200.96664766740292</v>
      </c>
      <c r="L6" s="12">
        <f>+IFERROR(VLOOKUP($B6,'Resumen - Carbono neutralidad'!$B$135:$W$147,MATCH(Proporción!L$25,'Resumen - Carbono neutralidad'!$B$134:$W$134,0),FALSE),0)</f>
        <v>226.94357479659911</v>
      </c>
      <c r="M6" s="12">
        <f>+IFERROR(VLOOKUP($B6,'Resumen - Carbono neutralidad'!$B$135:$W$147,MATCH(Proporción!M$25,'Resumen - Carbono neutralidad'!$B$134:$W$134,0),FALSE),0)</f>
        <v>255.44202295254996</v>
      </c>
      <c r="N6" s="12">
        <f>+IFERROR(VLOOKUP($B6,'Resumen - Carbono neutralidad'!$B$135:$W$147,MATCH(Proporción!N$25,'Resumen - Carbono neutralidad'!$B$134:$W$134,0),FALSE),0)</f>
        <v>274.73443823333196</v>
      </c>
      <c r="O6" s="12">
        <f>+IFERROR(VLOOKUP($B6,'Resumen - Carbono neutralidad'!$B$135:$W$147,MATCH(Proporción!O$25,'Resumen - Carbono neutralidad'!$B$134:$W$134,0),FALSE),0)</f>
        <v>298.75356117922399</v>
      </c>
      <c r="P6" s="12">
        <f>+IFERROR(VLOOKUP($B6,'Resumen - Carbono neutralidad'!$B$135:$W$147,MATCH(Proporción!P$25,'Resumen - Carbono neutralidad'!$B$134:$W$134,0),FALSE),0)</f>
        <v>321.33275933610003</v>
      </c>
      <c r="Q6" s="12">
        <f>+IFERROR(VLOOKUP($B6,'Resumen - Carbono neutralidad'!$B$135:$W$147,MATCH(Proporción!Q$25,'Resumen - Carbono neutralidad'!$B$134:$W$134,0),FALSE),0)</f>
        <v>341.29285700060819</v>
      </c>
      <c r="R6" s="12">
        <f>+IFERROR(VLOOKUP($B6,'Resumen - Carbono neutralidad'!$B$135:$W$147,MATCH(Proporción!R$25,'Resumen - Carbono neutralidad'!$B$134:$W$134,0),FALSE),0)</f>
        <v>363.14766767255514</v>
      </c>
      <c r="S6" s="12">
        <f>+IFERROR(VLOOKUP($B6,'Resumen - Carbono neutralidad'!$B$135:$W$147,MATCH(Proporción!S$25,'Resumen - Carbono neutralidad'!$B$134:$W$134,0),FALSE),0)</f>
        <v>390.18052698006693</v>
      </c>
      <c r="T6" s="12">
        <f>+IFERROR(VLOOKUP($B6,'Resumen - Carbono neutralidad'!$B$135:$W$147,MATCH(Proporción!T$25,'Resumen - Carbono neutralidad'!$B$134:$W$134,0),FALSE),0)</f>
        <v>419.01411627082001</v>
      </c>
      <c r="U6" s="12">
        <f>+IFERROR(VLOOKUP($B6,'Resumen - Carbono neutralidad'!$B$135:$W$147,MATCH(Proporción!U$25,'Resumen - Carbono neutralidad'!$B$134:$W$134,0),FALSE),0)</f>
        <v>447.34505008270935</v>
      </c>
      <c r="V6" s="12">
        <f>+IFERROR(VLOOKUP($B6,'Resumen - Carbono neutralidad'!$B$135:$W$147,MATCH(Proporción!V$25,'Resumen - Carbono neutralidad'!$B$134:$W$134,0),FALSE),0)</f>
        <v>476.22950140815635</v>
      </c>
      <c r="W6" s="17">
        <f>+IFERROR(VLOOKUP($B6,'Resumen - Carbono neutralidad'!$B$135:$W$147,MATCH(Proporción!W$25,'Resumen - Carbono neutralidad'!$B$134:$W$134,0),FALSE),0)</f>
        <v>505.12685955828692</v>
      </c>
      <c r="X6" s="17">
        <f>+IFERROR(VLOOKUP($B6,'Resumen - Carbono neutralidad'!$B$135:$X$147,MATCH(Proporción!X$25,'Resumen - Carbono neutralidad'!$B$134:$X$134,0),FALSE),0)</f>
        <v>533.15795387301091</v>
      </c>
      <c r="Y6" s="2"/>
      <c r="Z6" s="2">
        <f t="shared" si="3"/>
        <v>3.4106051316484809E-4</v>
      </c>
      <c r="AA6" s="1">
        <v>2.6986265589837286</v>
      </c>
    </row>
    <row r="7" spans="2:27" x14ac:dyDescent="0.2">
      <c r="B7" s="4" t="s">
        <v>5</v>
      </c>
      <c r="C7" s="12">
        <f>+IFERROR(VLOOKUP($B7,'Resumen - Carbono neutralidad'!$B$135:$W$147,MATCH(Proporción!C$25,'Resumen - Carbono neutralidad'!$B$134:$W$134,0),FALSE),0)</f>
        <v>68.338807786172964</v>
      </c>
      <c r="D7" s="12">
        <f>+IFERROR(VLOOKUP($B7,'Resumen - Carbono neutralidad'!$B$135:$W$147,MATCH(Proporción!D$25,'Resumen - Carbono neutralidad'!$B$134:$W$134,0),FALSE),0)</f>
        <v>110.36385776492605</v>
      </c>
      <c r="E7" s="12">
        <f>+IFERROR(VLOOKUP($B7,'Resumen - Carbono neutralidad'!$B$135:$W$147,MATCH(Proporción!E$25,'Resumen - Carbono neutralidad'!$B$134:$W$134,0),FALSE),0)</f>
        <v>165.57460253530706</v>
      </c>
      <c r="F7" s="12">
        <f>+IFERROR(VLOOKUP($B7,'Resumen - Carbono neutralidad'!$B$135:$W$147,MATCH(Proporción!F$25,'Resumen - Carbono neutralidad'!$B$134:$W$134,0),FALSE),0)</f>
        <v>229.99125420307814</v>
      </c>
      <c r="G7" s="12">
        <f>+IFERROR(VLOOKUP($B7,'Resumen - Carbono neutralidad'!$B$135:$W$147,MATCH(Proporción!G$25,'Resumen - Carbono neutralidad'!$B$134:$W$134,0),FALSE),0)</f>
        <v>301.01120654230391</v>
      </c>
      <c r="H7" s="12">
        <f>+IFERROR(VLOOKUP($B7,'Resumen - Carbono neutralidad'!$B$135:$W$147,MATCH(Proporción!H$25,'Resumen - Carbono neutralidad'!$B$134:$W$134,0),FALSE),0)</f>
        <v>375.12829664542596</v>
      </c>
      <c r="I7" s="12">
        <f>+IFERROR(VLOOKUP($B7,'Resumen - Carbono neutralidad'!$B$135:$W$147,MATCH(Proporción!I$25,'Resumen - Carbono neutralidad'!$B$134:$W$134,0),FALSE),0)</f>
        <v>454.70233435009175</v>
      </c>
      <c r="J7" s="12">
        <f>+IFERROR(VLOOKUP($B7,'Resumen - Carbono neutralidad'!$B$135:$W$147,MATCH(Proporción!J$25,'Resumen - Carbono neutralidad'!$B$134:$W$134,0),FALSE),0)</f>
        <v>537.65978112995595</v>
      </c>
      <c r="K7" s="12">
        <f>+IFERROR(VLOOKUP($B7,'Resumen - Carbono neutralidad'!$B$135:$W$147,MATCH(Proporción!K$25,'Resumen - Carbono neutralidad'!$B$134:$W$134,0),FALSE),0)</f>
        <v>624.47340076559567</v>
      </c>
      <c r="L7" s="12">
        <f>+IFERROR(VLOOKUP($B7,'Resumen - Carbono neutralidad'!$B$135:$W$147,MATCH(Proporción!L$25,'Resumen - Carbono neutralidad'!$B$134:$W$134,0),FALSE),0)</f>
        <v>711.81951813371268</v>
      </c>
      <c r="M7" s="12">
        <f>+IFERROR(VLOOKUP($B7,'Resumen - Carbono neutralidad'!$B$135:$W$147,MATCH(Proporción!M$25,'Resumen - Carbono neutralidad'!$B$134:$W$134,0),FALSE),0)</f>
        <v>801.51384208728109</v>
      </c>
      <c r="N7" s="12">
        <f>+IFERROR(VLOOKUP($B7,'Resumen - Carbono neutralidad'!$B$135:$W$147,MATCH(Proporción!N$25,'Resumen - Carbono neutralidad'!$B$134:$W$134,0),FALSE),0)</f>
        <v>880.70912854267112</v>
      </c>
      <c r="O7" s="12">
        <f>+IFERROR(VLOOKUP($B7,'Resumen - Carbono neutralidad'!$B$135:$W$147,MATCH(Proporción!O$25,'Resumen - Carbono neutralidad'!$B$134:$W$134,0),FALSE),0)</f>
        <v>963.58191555386531</v>
      </c>
      <c r="P7" s="12">
        <f>+IFERROR(VLOOKUP($B7,'Resumen - Carbono neutralidad'!$B$135:$W$147,MATCH(Proporción!P$25,'Resumen - Carbono neutralidad'!$B$134:$W$134,0),FALSE),0)</f>
        <v>1041.3739189908827</v>
      </c>
      <c r="Q7" s="12">
        <f>+IFERROR(VLOOKUP($B7,'Resumen - Carbono neutralidad'!$B$135:$W$147,MATCH(Proporción!Q$25,'Resumen - Carbono neutralidad'!$B$134:$W$134,0),FALSE),0)</f>
        <v>1107.8855595778091</v>
      </c>
      <c r="R7" s="12">
        <f>+IFERROR(VLOOKUP($B7,'Resumen - Carbono neutralidad'!$B$135:$W$147,MATCH(Proporción!R$25,'Resumen - Carbono neutralidad'!$B$134:$W$134,0),FALSE),0)</f>
        <v>1175.5593191099956</v>
      </c>
      <c r="S7" s="12">
        <f>+IFERROR(VLOOKUP($B7,'Resumen - Carbono neutralidad'!$B$135:$W$147,MATCH(Proporción!S$25,'Resumen - Carbono neutralidad'!$B$134:$W$134,0),FALSE),0)</f>
        <v>1249.8797219604539</v>
      </c>
      <c r="T7" s="12">
        <f>+IFERROR(VLOOKUP($B7,'Resumen - Carbono neutralidad'!$B$135:$W$147,MATCH(Proporción!T$25,'Resumen - Carbono neutralidad'!$B$134:$W$134,0),FALSE),0)</f>
        <v>1325.1021579114345</v>
      </c>
      <c r="U7" s="12">
        <f>+IFERROR(VLOOKUP($B7,'Resumen - Carbono neutralidad'!$B$135:$W$147,MATCH(Proporción!U$25,'Resumen - Carbono neutralidad'!$B$134:$W$134,0),FALSE),0)</f>
        <v>1399.6403695486333</v>
      </c>
      <c r="V7" s="12">
        <f>+IFERROR(VLOOKUP($B7,'Resumen - Carbono neutralidad'!$B$135:$W$147,MATCH(Proporción!V$25,'Resumen - Carbono neutralidad'!$B$134:$W$134,0),FALSE),0)</f>
        <v>1750.909345419198</v>
      </c>
      <c r="W7" s="17">
        <f>+IFERROR(VLOOKUP($B7,'Resumen - Carbono neutralidad'!$B$135:$W$147,MATCH(Proporción!W$25,'Resumen - Carbono neutralidad'!$B$134:$W$134,0),FALSE),0)</f>
        <v>1842.4342074536457</v>
      </c>
      <c r="X7" s="17">
        <f>+IFERROR(VLOOKUP($B7,'Resumen - Carbono neutralidad'!$B$135:$X$147,MATCH(Proporción!X$25,'Resumen - Carbono neutralidad'!$B$134:$X$134,0),FALSE),0)</f>
        <v>1932.9910933770534</v>
      </c>
      <c r="Y7" s="2"/>
      <c r="Z7" s="2">
        <f t="shared" si="3"/>
        <v>6.8212102632969618E-4</v>
      </c>
      <c r="AA7" s="1">
        <v>2.3059002020644699</v>
      </c>
    </row>
    <row r="8" spans="2:27" x14ac:dyDescent="0.2">
      <c r="B8" s="4" t="s">
        <v>6</v>
      </c>
      <c r="C8" s="12">
        <f>+IFERROR(VLOOKUP($B8,'Resumen - Carbono neutralidad'!$B$135:$W$147,MATCH(Proporción!C$25,'Resumen - Carbono neutralidad'!$B$134:$W$134,0),FALSE),0)</f>
        <v>27.918321807215996</v>
      </c>
      <c r="D8" s="12">
        <f>+IFERROR(VLOOKUP($B8,'Resumen - Carbono neutralidad'!$B$135:$W$147,MATCH(Proporción!D$25,'Resumen - Carbono neutralidad'!$B$134:$W$134,0),FALSE),0)</f>
        <v>48.707220238359</v>
      </c>
      <c r="E8" s="12">
        <f>+IFERROR(VLOOKUP($B8,'Resumen - Carbono neutralidad'!$B$135:$W$147,MATCH(Proporción!E$25,'Resumen - Carbono neutralidad'!$B$134:$W$134,0),FALSE),0)</f>
        <v>77.101069519503056</v>
      </c>
      <c r="F8" s="12">
        <f>+IFERROR(VLOOKUP($B8,'Resumen - Carbono neutralidad'!$B$135:$W$147,MATCH(Proporción!F$25,'Resumen - Carbono neutralidad'!$B$134:$W$134,0),FALSE),0)</f>
        <v>111.79448479153393</v>
      </c>
      <c r="G8" s="12">
        <f>+IFERROR(VLOOKUP($B8,'Resumen - Carbono neutralidad'!$B$135:$W$147,MATCH(Proporción!G$25,'Resumen - Carbono neutralidad'!$B$134:$W$134,0),FALSE),0)</f>
        <v>150.47227196448199</v>
      </c>
      <c r="H8" s="12">
        <f>+IFERROR(VLOOKUP($B8,'Resumen - Carbono neutralidad'!$B$135:$W$147,MATCH(Proporción!H$25,'Resumen - Carbono neutralidad'!$B$134:$W$134,0),FALSE),0)</f>
        <v>191.41876641861694</v>
      </c>
      <c r="I8" s="12">
        <f>+IFERROR(VLOOKUP($B8,'Resumen - Carbono neutralidad'!$B$135:$W$147,MATCH(Proporción!I$25,'Resumen - Carbono neutralidad'!$B$134:$W$134,0),FALSE),0)</f>
        <v>235.88041415446102</v>
      </c>
      <c r="J8" s="12">
        <f>+IFERROR(VLOOKUP($B8,'Resumen - Carbono neutralidad'!$B$135:$W$147,MATCH(Proporción!J$25,'Resumen - Carbono neutralidad'!$B$134:$W$134,0),FALSE),0)</f>
        <v>283.42695701413913</v>
      </c>
      <c r="K8" s="12">
        <f>+IFERROR(VLOOKUP($B8,'Resumen - Carbono neutralidad'!$B$135:$W$147,MATCH(Proporción!K$25,'Resumen - Carbono neutralidad'!$B$134:$W$134,0),FALSE),0)</f>
        <v>331.66200115532797</v>
      </c>
      <c r="L8" s="12">
        <f>+IFERROR(VLOOKUP($B8,'Resumen - Carbono neutralidad'!$B$135:$W$147,MATCH(Proporción!L$25,'Resumen - Carbono neutralidad'!$B$134:$W$134,0),FALSE),0)</f>
        <v>381.466887922674</v>
      </c>
      <c r="M8" s="12">
        <f>+IFERROR(VLOOKUP($B8,'Resumen - Carbono neutralidad'!$B$135:$W$147,MATCH(Proporción!M$25,'Resumen - Carbono neutralidad'!$B$134:$W$134,0),FALSE),0)</f>
        <v>433.25541165771307</v>
      </c>
      <c r="N8" s="12">
        <f>+IFERROR(VLOOKUP($B8,'Resumen - Carbono neutralidad'!$B$135:$W$147,MATCH(Proporción!N$25,'Resumen - Carbono neutralidad'!$B$134:$W$134,0),FALSE),0)</f>
        <v>482.2310759847702</v>
      </c>
      <c r="O8" s="12">
        <f>+IFERROR(VLOOKUP($B8,'Resumen - Carbono neutralidad'!$B$135:$W$147,MATCH(Proporción!O$25,'Resumen - Carbono neutralidad'!$B$134:$W$134,0),FALSE),0)</f>
        <v>532.66145532123028</v>
      </c>
      <c r="P8" s="12">
        <f>+IFERROR(VLOOKUP($B8,'Resumen - Carbono neutralidad'!$B$135:$W$147,MATCH(Proporción!P$25,'Resumen - Carbono neutralidad'!$B$134:$W$134,0),FALSE),0)</f>
        <v>581.03130587318014</v>
      </c>
      <c r="Q8" s="12">
        <f>+IFERROR(VLOOKUP($B8,'Resumen - Carbono neutralidad'!$B$135:$W$147,MATCH(Proporción!Q$25,'Resumen - Carbono neutralidad'!$B$134:$W$134,0),FALSE),0)</f>
        <v>621.8304092606528</v>
      </c>
      <c r="R8" s="12">
        <f>+IFERROR(VLOOKUP($B8,'Resumen - Carbono neutralidad'!$B$135:$W$147,MATCH(Proporción!R$25,'Resumen - Carbono neutralidad'!$B$134:$W$134,0),FALSE),0)</f>
        <v>661.14950116776595</v>
      </c>
      <c r="S8" s="12">
        <f>+IFERROR(VLOOKUP($B8,'Resumen - Carbono neutralidad'!$B$135:$W$147,MATCH(Proporción!S$25,'Resumen - Carbono neutralidad'!$B$134:$W$134,0),FALSE),0)</f>
        <v>702.70441685912738</v>
      </c>
      <c r="T8" s="12">
        <f>+IFERROR(VLOOKUP($B8,'Resumen - Carbono neutralidad'!$B$135:$W$147,MATCH(Proporción!T$25,'Resumen - Carbono neutralidad'!$B$134:$W$134,0),FALSE),0)</f>
        <v>743.78077208144259</v>
      </c>
      <c r="U8" s="12">
        <f>+IFERROR(VLOOKUP($B8,'Resumen - Carbono neutralidad'!$B$135:$W$147,MATCH(Proporción!U$25,'Resumen - Carbono neutralidad'!$B$134:$W$134,0),FALSE),0)</f>
        <v>784.07575623719674</v>
      </c>
      <c r="V8" s="12">
        <f>+IFERROR(VLOOKUP($B8,'Resumen - Carbono neutralidad'!$B$135:$W$147,MATCH(Proporción!V$25,'Resumen - Carbono neutralidad'!$B$134:$W$134,0),FALSE),0)</f>
        <v>823.62414041986426</v>
      </c>
      <c r="W8" s="17">
        <f>+IFERROR(VLOOKUP($B8,'Resumen - Carbono neutralidad'!$B$135:$W$147,MATCH(Proporción!W$25,'Resumen - Carbono neutralidad'!$B$134:$W$134,0),FALSE),0)</f>
        <v>862.14359407413872</v>
      </c>
      <c r="X8" s="17">
        <f>+IFERROR(VLOOKUP($B8,'Resumen - Carbono neutralidad'!$B$135:$X$147,MATCH(Proporción!X$25,'Resumen - Carbono neutralidad'!$B$134:$X$134,0),FALSE),0)</f>
        <v>902.01965284036964</v>
      </c>
      <c r="Y8" s="2"/>
      <c r="Z8" s="2">
        <f t="shared" si="3"/>
        <v>-1.1368683772161603E-4</v>
      </c>
      <c r="AA8" s="1">
        <v>2.0307725495220152</v>
      </c>
    </row>
    <row r="9" spans="2:27" x14ac:dyDescent="0.2">
      <c r="B9" s="4" t="s">
        <v>7</v>
      </c>
      <c r="C9" s="12">
        <f>+IFERROR(VLOOKUP($B9,'Resumen - Carbono neutralidad'!$B$135:$W$147,MATCH(Proporción!C$25,'Resumen - Carbono neutralidad'!$B$134:$W$134,0),FALSE),0)</f>
        <v>72.261093194650073</v>
      </c>
      <c r="D9" s="12">
        <f>+IFERROR(VLOOKUP($B9,'Resumen - Carbono neutralidad'!$B$135:$W$147,MATCH(Proporción!D$25,'Resumen - Carbono neutralidad'!$B$134:$W$134,0),FALSE),0)</f>
        <v>112.5310699723731</v>
      </c>
      <c r="E9" s="12">
        <f>+IFERROR(VLOOKUP($B9,'Resumen - Carbono neutralidad'!$B$135:$W$147,MATCH(Proporción!E$25,'Resumen - Carbono neutralidad'!$B$134:$W$134,0),FALSE),0)</f>
        <v>162.75704998514908</v>
      </c>
      <c r="F9" s="12">
        <f>+IFERROR(VLOOKUP($B9,'Resumen - Carbono neutralidad'!$B$135:$W$147,MATCH(Proporción!F$25,'Resumen - Carbono neutralidad'!$B$134:$W$134,0),FALSE),0)</f>
        <v>221.067092851062</v>
      </c>
      <c r="G9" s="12">
        <f>+IFERROR(VLOOKUP($B9,'Resumen - Carbono neutralidad'!$B$135:$W$147,MATCH(Proporción!G$25,'Resumen - Carbono neutralidad'!$B$134:$W$134,0),FALSE),0)</f>
        <v>284.29861122059589</v>
      </c>
      <c r="H9" s="12">
        <f>+IFERROR(VLOOKUP($B9,'Resumen - Carbono neutralidad'!$B$135:$W$147,MATCH(Proporción!H$25,'Resumen - Carbono neutralidad'!$B$134:$W$134,0),FALSE),0)</f>
        <v>350.19914453017861</v>
      </c>
      <c r="I9" s="12">
        <f>+IFERROR(VLOOKUP($B9,'Resumen - Carbono neutralidad'!$B$135:$W$147,MATCH(Proporción!I$25,'Resumen - Carbono neutralidad'!$B$134:$W$134,0),FALSE),0)</f>
        <v>421.08798807006099</v>
      </c>
      <c r="J9" s="12">
        <f>+IFERROR(VLOOKUP($B9,'Resumen - Carbono neutralidad'!$B$135:$W$147,MATCH(Proporción!J$25,'Resumen - Carbono neutralidad'!$B$134:$W$134,0),FALSE),0)</f>
        <v>494.49432432093795</v>
      </c>
      <c r="K9" s="12">
        <f>+IFERROR(VLOOKUP($B9,'Resumen - Carbono neutralidad'!$B$135:$W$147,MATCH(Proporción!K$25,'Resumen - Carbono neutralidad'!$B$134:$W$134,0),FALSE),0)</f>
        <v>575.42229543540941</v>
      </c>
      <c r="L9" s="12">
        <f>+IFERROR(VLOOKUP($B9,'Resumen - Carbono neutralidad'!$B$135:$W$147,MATCH(Proporción!L$25,'Resumen - Carbono neutralidad'!$B$134:$W$134,0),FALSE),0)</f>
        <v>654.5741705057851</v>
      </c>
      <c r="M9" s="12">
        <f>+IFERROR(VLOOKUP($B9,'Resumen - Carbono neutralidad'!$B$135:$W$147,MATCH(Proporción!M$25,'Resumen - Carbono neutralidad'!$B$134:$W$134,0),FALSE),0)</f>
        <v>738.180874954518</v>
      </c>
      <c r="N9" s="12">
        <f>+IFERROR(VLOOKUP($B9,'Resumen - Carbono neutralidad'!$B$135:$W$147,MATCH(Proporción!N$25,'Resumen - Carbono neutralidad'!$B$134:$W$134,0),FALSE),0)</f>
        <v>806.15038365886301</v>
      </c>
      <c r="O9" s="12">
        <f>+IFERROR(VLOOKUP($B9,'Resumen - Carbono neutralidad'!$B$135:$W$147,MATCH(Proporción!O$25,'Resumen - Carbono neutralidad'!$B$134:$W$134,0),FALSE),0)</f>
        <v>882.61568626681833</v>
      </c>
      <c r="P9" s="12">
        <f>+IFERROR(VLOOKUP($B9,'Resumen - Carbono neutralidad'!$B$135:$W$147,MATCH(Proporción!P$25,'Resumen - Carbono neutralidad'!$B$134:$W$134,0),FALSE),0)</f>
        <v>955.27344771531261</v>
      </c>
      <c r="Q9" s="12">
        <f>+IFERROR(VLOOKUP($B9,'Resumen - Carbono neutralidad'!$B$135:$W$147,MATCH(Proporción!Q$25,'Resumen - Carbono neutralidad'!$B$134:$W$134,0),FALSE),0)</f>
        <v>1020.449955275049</v>
      </c>
      <c r="R9" s="12">
        <f>+IFERROR(VLOOKUP($B9,'Resumen - Carbono neutralidad'!$B$135:$W$147,MATCH(Proporción!R$25,'Resumen - Carbono neutralidad'!$B$134:$W$134,0),FALSE),0)</f>
        <v>1089.0113236670431</v>
      </c>
      <c r="S9" s="12">
        <f>+IFERROR(VLOOKUP($B9,'Resumen - Carbono neutralidad'!$B$135:$W$147,MATCH(Proporción!S$25,'Resumen - Carbono neutralidad'!$B$134:$W$134,0),FALSE),0)</f>
        <v>1166.3105423779334</v>
      </c>
      <c r="T9" s="12">
        <f>+IFERROR(VLOOKUP($B9,'Resumen - Carbono neutralidad'!$B$135:$W$147,MATCH(Proporción!T$25,'Resumen - Carbono neutralidad'!$B$134:$W$134,0),FALSE),0)</f>
        <v>1246.6436035576958</v>
      </c>
      <c r="U9" s="12">
        <f>+IFERROR(VLOOKUP($B9,'Resumen - Carbono neutralidad'!$B$135:$W$147,MATCH(Proporción!U$25,'Resumen - Carbono neutralidad'!$B$134:$W$134,0),FALSE),0)</f>
        <v>1325.8590853084679</v>
      </c>
      <c r="V9" s="12">
        <f>+IFERROR(VLOOKUP($B9,'Resumen - Carbono neutralidad'!$B$135:$W$147,MATCH(Proporción!V$25,'Resumen - Carbono neutralidad'!$B$134:$W$134,0),FALSE),0)</f>
        <v>1405.9405351594792</v>
      </c>
      <c r="W9" s="17">
        <f>+IFERROR(VLOOKUP($B9,'Resumen - Carbono neutralidad'!$B$135:$W$147,MATCH(Proporción!W$25,'Resumen - Carbono neutralidad'!$B$134:$W$134,0),FALSE),0)</f>
        <v>1485.9063222817517</v>
      </c>
      <c r="X9" s="17">
        <f>+IFERROR(VLOOKUP($B9,'Resumen - Carbono neutralidad'!$B$135:$X$147,MATCH(Proporción!X$25,'Resumen - Carbono neutralidad'!$B$134:$X$134,0),FALSE),0)</f>
        <v>1564.1697002221224</v>
      </c>
      <c r="Y9" s="2"/>
      <c r="Z9" s="2">
        <f t="shared" si="3"/>
        <v>2.2737367544323206E-4</v>
      </c>
      <c r="AA9" s="1">
        <v>2.5304998930580287</v>
      </c>
    </row>
    <row r="10" spans="2:27" x14ac:dyDescent="0.2">
      <c r="B10" s="4" t="s">
        <v>8</v>
      </c>
      <c r="C10" s="12">
        <f>+IFERROR(VLOOKUP($B10,'Resumen - Carbono neutralidad'!$B$135:$W$147,MATCH(Proporción!C$25,'Resumen - Carbono neutralidad'!$B$134:$W$134,0),FALSE),0)</f>
        <v>67.013634525740983</v>
      </c>
      <c r="D10" s="12">
        <f>+IFERROR(VLOOKUP($B10,'Resumen - Carbono neutralidad'!$B$135:$W$147,MATCH(Proporción!D$25,'Resumen - Carbono neutralidad'!$B$134:$W$134,0),FALSE),0)</f>
        <v>101.598740918624</v>
      </c>
      <c r="E10" s="12">
        <f>+IFERROR(VLOOKUP($B10,'Resumen - Carbono neutralidad'!$B$135:$W$147,MATCH(Proporción!E$25,'Resumen - Carbono neutralidad'!$B$134:$W$134,0),FALSE),0)</f>
        <v>144.48920001770097</v>
      </c>
      <c r="F10" s="12">
        <f>+IFERROR(VLOOKUP($B10,'Resumen - Carbono neutralidad'!$B$135:$W$147,MATCH(Proporción!F$25,'Resumen - Carbono neutralidad'!$B$134:$W$134,0),FALSE),0)</f>
        <v>192.67156592436095</v>
      </c>
      <c r="G10" s="12">
        <f>+IFERROR(VLOOKUP($B10,'Resumen - Carbono neutralidad'!$B$135:$W$147,MATCH(Proporción!G$25,'Resumen - Carbono neutralidad'!$B$134:$W$134,0),FALSE),0)</f>
        <v>243.88223292533979</v>
      </c>
      <c r="H10" s="12">
        <f>+IFERROR(VLOOKUP($B10,'Resumen - Carbono neutralidad'!$B$135:$W$147,MATCH(Proporción!H$25,'Resumen - Carbono neutralidad'!$B$134:$W$134,0),FALSE),0)</f>
        <v>295.5191055619992</v>
      </c>
      <c r="I10" s="12">
        <f>+IFERROR(VLOOKUP($B10,'Resumen - Carbono neutralidad'!$B$135:$W$147,MATCH(Proporción!I$25,'Resumen - Carbono neutralidad'!$B$134:$W$134,0),FALSE),0)</f>
        <v>349.35651662652521</v>
      </c>
      <c r="J10" s="12">
        <f>+IFERROR(VLOOKUP($B10,'Resumen - Carbono neutralidad'!$B$135:$W$147,MATCH(Proporción!J$25,'Resumen - Carbono neutralidad'!$B$134:$W$134,0),FALSE),0)</f>
        <v>403.74455861240222</v>
      </c>
      <c r="K10" s="12">
        <f>+IFERROR(VLOOKUP($B10,'Resumen - Carbono neutralidad'!$B$135:$W$147,MATCH(Proporción!K$25,'Resumen - Carbono neutralidad'!$B$134:$W$134,0),FALSE),0)</f>
        <v>460.29387926210381</v>
      </c>
      <c r="L10" s="12">
        <f>+IFERROR(VLOOKUP($B10,'Resumen - Carbono neutralidad'!$B$135:$W$147,MATCH(Proporción!L$25,'Resumen - Carbono neutralidad'!$B$134:$W$134,0),FALSE),0)</f>
        <v>515.07998616479267</v>
      </c>
      <c r="M10" s="12">
        <f>+IFERROR(VLOOKUP($B10,'Resumen - Carbono neutralidad'!$B$135:$W$147,MATCH(Proporción!M$25,'Resumen - Carbono neutralidad'!$B$134:$W$134,0),FALSE),0)</f>
        <v>570.60583647055387</v>
      </c>
      <c r="N10" s="12">
        <f>+IFERROR(VLOOKUP($B10,'Resumen - Carbono neutralidad'!$B$135:$W$147,MATCH(Proporción!N$25,'Resumen - Carbono neutralidad'!$B$134:$W$134,0),FALSE),0)</f>
        <v>614.9312857301436</v>
      </c>
      <c r="O10" s="12">
        <f>+IFERROR(VLOOKUP($B10,'Resumen - Carbono neutralidad'!$B$135:$W$147,MATCH(Proporción!O$25,'Resumen - Carbono neutralidad'!$B$134:$W$134,0),FALSE),0)</f>
        <v>661.90876678412133</v>
      </c>
      <c r="P10" s="12">
        <f>+IFERROR(VLOOKUP($B10,'Resumen - Carbono neutralidad'!$B$135:$W$147,MATCH(Proporción!P$25,'Resumen - Carbono neutralidad'!$B$134:$W$134,0),FALSE),0)</f>
        <v>704.61305947336052</v>
      </c>
      <c r="Q10" s="12">
        <f>+IFERROR(VLOOKUP($B10,'Resumen - Carbono neutralidad'!$B$135:$W$147,MATCH(Proporción!Q$25,'Resumen - Carbono neutralidad'!$B$134:$W$134,0),FALSE),0)</f>
        <v>739.46625620064503</v>
      </c>
      <c r="R10" s="12">
        <f>+IFERROR(VLOOKUP($B10,'Resumen - Carbono neutralidad'!$B$135:$W$147,MATCH(Proporción!R$25,'Resumen - Carbono neutralidad'!$B$134:$W$134,0),FALSE),0)</f>
        <v>774.86655790926147</v>
      </c>
      <c r="S10" s="12">
        <f>+IFERROR(VLOOKUP($B10,'Resumen - Carbono neutralidad'!$B$135:$W$147,MATCH(Proporción!S$25,'Resumen - Carbono neutralidad'!$B$134:$W$134,0),FALSE),0)</f>
        <v>815.06442931783795</v>
      </c>
      <c r="T10" s="12">
        <f>+IFERROR(VLOOKUP($B10,'Resumen - Carbono neutralidad'!$B$135:$W$147,MATCH(Proporción!T$25,'Resumen - Carbono neutralidad'!$B$134:$W$134,0),FALSE),0)</f>
        <v>855.51682837869839</v>
      </c>
      <c r="U10" s="12">
        <f>+IFERROR(VLOOKUP($B10,'Resumen - Carbono neutralidad'!$B$135:$W$147,MATCH(Proporción!U$25,'Resumen - Carbono neutralidad'!$B$134:$W$134,0),FALSE),0)</f>
        <v>894.72699931203306</v>
      </c>
      <c r="V10" s="12">
        <f>+IFERROR(VLOOKUP($B10,'Resumen - Carbono neutralidad'!$B$135:$W$147,MATCH(Proporción!V$25,'Resumen - Carbono neutralidad'!$B$134:$W$134,0),FALSE),0)</f>
        <v>933.42279590171393</v>
      </c>
      <c r="W10" s="17">
        <f>+IFERROR(VLOOKUP($B10,'Resumen - Carbono neutralidad'!$B$135:$W$147,MATCH(Proporción!W$25,'Resumen - Carbono neutralidad'!$B$134:$W$134,0),FALSE),0)</f>
        <v>971.23935563111093</v>
      </c>
      <c r="X10" s="17">
        <f>+IFERROR(VLOOKUP($B10,'Resumen - Carbono neutralidad'!$B$135:$X$147,MATCH(Proporción!X$25,'Resumen - Carbono neutralidad'!$B$134:$X$134,0),FALSE),0)</f>
        <v>1007.6801956622788</v>
      </c>
      <c r="Y10" s="2"/>
      <c r="Z10" s="2">
        <f t="shared" si="3"/>
        <v>4.4053649617126212E-4</v>
      </c>
      <c r="AA10" s="1">
        <v>1.9347876466601244</v>
      </c>
    </row>
    <row r="11" spans="2:27" x14ac:dyDescent="0.2">
      <c r="B11" s="4" t="s">
        <v>83</v>
      </c>
      <c r="C11" s="12">
        <f>+IFERROR(VLOOKUP($B11,'Resumen - Carbono neutralidad'!$B$135:$W$147,MATCH(Proporción!C$25,'Resumen - Carbono neutralidad'!$B$134:$W$134,0),FALSE),0)</f>
        <v>314.97057519189428</v>
      </c>
      <c r="D11" s="12">
        <f>+IFERROR(VLOOKUP($B11,'Resumen - Carbono neutralidad'!$B$135:$W$147,MATCH(Proporción!D$25,'Resumen - Carbono neutralidad'!$B$134:$W$134,0),FALSE),0)</f>
        <v>481.06374621430621</v>
      </c>
      <c r="E11" s="12">
        <f>+IFERROR(VLOOKUP($B11,'Resumen - Carbono neutralidad'!$B$135:$W$147,MATCH(Proporción!E$25,'Resumen - Carbono neutralidad'!$B$134:$W$134,0),FALSE),0)</f>
        <v>667.33083196097573</v>
      </c>
      <c r="F11" s="12">
        <f>+IFERROR(VLOOKUP($B11,'Resumen - Carbono neutralidad'!$B$135:$W$147,MATCH(Proporción!F$25,'Resumen - Carbono neutralidad'!$B$134:$W$134,0),FALSE),0)</f>
        <v>874.17738140967367</v>
      </c>
      <c r="G11" s="12">
        <f>+IFERROR(VLOOKUP($B11,'Resumen - Carbono neutralidad'!$B$135:$W$147,MATCH(Proporción!G$25,'Resumen - Carbono neutralidad'!$B$134:$W$134,0),FALSE),0)</f>
        <v>1094.334385204809</v>
      </c>
      <c r="H11" s="12">
        <f>+IFERROR(VLOOKUP($B11,'Resumen - Carbono neutralidad'!$B$135:$W$147,MATCH(Proporción!H$25,'Resumen - Carbono neutralidad'!$B$134:$W$134,0),FALSE),0)</f>
        <v>1317.316731335198</v>
      </c>
      <c r="I11" s="12">
        <f>+IFERROR(VLOOKUP($B11,'Resumen - Carbono neutralidad'!$B$135:$W$147,MATCH(Proporción!I$25,'Resumen - Carbono neutralidad'!$B$134:$W$134,0),FALSE),0)</f>
        <v>1549.7368593618012</v>
      </c>
      <c r="J11" s="12">
        <f>+IFERROR(VLOOKUP($B11,'Resumen - Carbono neutralidad'!$B$135:$W$147,MATCH(Proporción!J$25,'Resumen - Carbono neutralidad'!$B$134:$W$134,0),FALSE),0)</f>
        <v>1786.1508959152468</v>
      </c>
      <c r="K11" s="12">
        <f>+IFERROR(VLOOKUP($B11,'Resumen - Carbono neutralidad'!$B$135:$W$147,MATCH(Proporción!K$25,'Resumen - Carbono neutralidad'!$B$134:$W$134,0),FALSE),0)</f>
        <v>2031.3781089222291</v>
      </c>
      <c r="L11" s="12">
        <f>+IFERROR(VLOOKUP($B11,'Resumen - Carbono neutralidad'!$B$135:$W$147,MATCH(Proporción!L$25,'Resumen - Carbono neutralidad'!$B$134:$W$134,0),FALSE),0)</f>
        <v>2273.5447379776851</v>
      </c>
      <c r="M11" s="12">
        <f>+IFERROR(VLOOKUP($B11,'Resumen - Carbono neutralidad'!$B$135:$W$147,MATCH(Proporción!M$25,'Resumen - Carbono neutralidad'!$B$134:$W$134,0),FALSE),0)</f>
        <v>2520.1556685993032</v>
      </c>
      <c r="N11" s="12">
        <f>+IFERROR(VLOOKUP($B11,'Resumen - Carbono neutralidad'!$B$135:$W$147,MATCH(Proporción!N$25,'Resumen - Carbono neutralidad'!$B$134:$W$134,0),FALSE),0)</f>
        <v>2713.0713194465088</v>
      </c>
      <c r="O11" s="12">
        <f>+IFERROR(VLOOKUP($B11,'Resumen - Carbono neutralidad'!$B$135:$W$147,MATCH(Proporción!O$25,'Resumen - Carbono neutralidad'!$B$134:$W$134,0),FALSE),0)</f>
        <v>2916.1359387829766</v>
      </c>
      <c r="P11" s="12">
        <f>+IFERROR(VLOOKUP($B11,'Resumen - Carbono neutralidad'!$B$135:$W$147,MATCH(Proporción!P$25,'Resumen - Carbono neutralidad'!$B$134:$W$134,0),FALSE),0)</f>
        <v>3105.9330102862082</v>
      </c>
      <c r="Q11" s="12">
        <f>+IFERROR(VLOOKUP($B11,'Resumen - Carbono neutralidad'!$B$135:$W$147,MATCH(Proporción!Q$25,'Resumen - Carbono neutralidad'!$B$134:$W$134,0),FALSE),0)</f>
        <v>3268.5292992294544</v>
      </c>
      <c r="R11" s="12">
        <f>+IFERROR(VLOOKUP($B11,'Resumen - Carbono neutralidad'!$B$135:$W$147,MATCH(Proporción!R$25,'Resumen - Carbono neutralidad'!$B$134:$W$134,0),FALSE),0)</f>
        <v>3434.925118214755</v>
      </c>
      <c r="S11" s="12">
        <f>+IFERROR(VLOOKUP($B11,'Resumen - Carbono neutralidad'!$B$135:$W$147,MATCH(Proporción!S$25,'Resumen - Carbono neutralidad'!$B$134:$W$134,0),FALSE),0)</f>
        <v>3632.5480957061754</v>
      </c>
      <c r="T11" s="12">
        <f>+IFERROR(VLOOKUP($B11,'Resumen - Carbono neutralidad'!$B$135:$W$147,MATCH(Proporción!T$25,'Resumen - Carbono neutralidad'!$B$134:$W$134,0),FALSE),0)</f>
        <v>3833.8346063491099</v>
      </c>
      <c r="U11" s="12">
        <f>+IFERROR(VLOOKUP($B11,'Resumen - Carbono neutralidad'!$B$135:$W$147,MATCH(Proporción!U$25,'Resumen - Carbono neutralidad'!$B$134:$W$134,0),FALSE),0)</f>
        <v>4034.131754351416</v>
      </c>
      <c r="V11" s="12">
        <f>+IFERROR(VLOOKUP($B11,'Resumen - Carbono neutralidad'!$B$135:$W$147,MATCH(Proporción!V$25,'Resumen - Carbono neutralidad'!$B$134:$W$134,0),FALSE),0)</f>
        <v>4235.6167006621727</v>
      </c>
      <c r="W11" s="17">
        <f>+IFERROR(VLOOKUP($B11,'Resumen - Carbono neutralidad'!$B$135:$W$147,MATCH(Proporción!W$25,'Resumen - Carbono neutralidad'!$B$134:$W$134,0),FALSE),0)</f>
        <v>4437.0550605878316</v>
      </c>
      <c r="X11" s="17">
        <f>+IFERROR(VLOOKUP($B11,'Resumen - Carbono neutralidad'!$B$135:$X$147,MATCH(Proporción!X$25,'Resumen - Carbono neutralidad'!$B$134:$X$134,0),FALSE),0)</f>
        <v>4636.9351457688344</v>
      </c>
      <c r="Y11" s="2"/>
      <c r="Z11" s="2">
        <f t="shared" si="3"/>
        <v>2.7000623958883807E-4</v>
      </c>
      <c r="AA11" s="1">
        <v>1.5477141827402061</v>
      </c>
    </row>
    <row r="12" spans="2:27" x14ac:dyDescent="0.2">
      <c r="B12" s="4" t="s">
        <v>84</v>
      </c>
      <c r="C12" s="12">
        <f>+IFERROR(VLOOKUP($B12,'Resumen - Carbono neutralidad'!$B$135:$W$147,MATCH(Proporción!C$25,'Resumen - Carbono neutralidad'!$B$134:$W$134,0),FALSE),0)</f>
        <v>40.371426128587011</v>
      </c>
      <c r="D12" s="12">
        <f>+IFERROR(VLOOKUP($B12,'Resumen - Carbono neutralidad'!$B$135:$W$147,MATCH(Proporción!D$25,'Resumen - Carbono neutralidad'!$B$134:$W$134,0),FALSE),0)</f>
        <v>62.253094661799025</v>
      </c>
      <c r="E12" s="12">
        <f>+IFERROR(VLOOKUP($B12,'Resumen - Carbono neutralidad'!$B$135:$W$147,MATCH(Proporción!E$25,'Resumen - Carbono neutralidad'!$B$134:$W$134,0),FALSE),0)</f>
        <v>88.896658343404027</v>
      </c>
      <c r="F12" s="12">
        <f>+IFERROR(VLOOKUP($B12,'Resumen - Carbono neutralidad'!$B$135:$W$147,MATCH(Proporción!F$25,'Resumen - Carbono neutralidad'!$B$134:$W$134,0),FALSE),0)</f>
        <v>119.55066383014503</v>
      </c>
      <c r="G12" s="12">
        <f>+IFERROR(VLOOKUP($B12,'Resumen - Carbono neutralidad'!$B$135:$W$147,MATCH(Proporción!G$25,'Resumen - Carbono neutralidad'!$B$134:$W$134,0),FALSE),0)</f>
        <v>152.43206171622811</v>
      </c>
      <c r="H12" s="12">
        <f>+IFERROR(VLOOKUP($B12,'Resumen - Carbono neutralidad'!$B$135:$W$147,MATCH(Proporción!H$25,'Resumen - Carbono neutralidad'!$B$134:$W$134,0),FALSE),0)</f>
        <v>186.58015748748184</v>
      </c>
      <c r="I12" s="12">
        <f>+IFERROR(VLOOKUP($B12,'Resumen - Carbono neutralidad'!$B$135:$W$147,MATCH(Proporción!I$25,'Resumen - Carbono neutralidad'!$B$134:$W$134,0),FALSE),0)</f>
        <v>223.15784287970888</v>
      </c>
      <c r="J12" s="12">
        <f>+IFERROR(VLOOKUP($B12,'Resumen - Carbono neutralidad'!$B$135:$W$147,MATCH(Proporción!J$25,'Resumen - Carbono neutralidad'!$B$134:$W$134,0),FALSE),0)</f>
        <v>260.77704397214916</v>
      </c>
      <c r="K12" s="12">
        <f>+IFERROR(VLOOKUP($B12,'Resumen - Carbono neutralidad'!$B$135:$W$147,MATCH(Proporción!K$25,'Resumen - Carbono neutralidad'!$B$134:$W$134,0),FALSE),0)</f>
        <v>302.43572422382681</v>
      </c>
      <c r="L12" s="12">
        <f>+IFERROR(VLOOKUP($B12,'Resumen - Carbono neutralidad'!$B$135:$W$147,MATCH(Proporción!L$25,'Resumen - Carbono neutralidad'!$B$134:$W$134,0),FALSE),0)</f>
        <v>342.6268631799162</v>
      </c>
      <c r="M12" s="12">
        <f>+IFERROR(VLOOKUP($B12,'Resumen - Carbono neutralidad'!$B$135:$W$147,MATCH(Proporción!M$25,'Resumen - Carbono neutralidad'!$B$134:$W$134,0),FALSE),0)</f>
        <v>385.06448214222996</v>
      </c>
      <c r="N12" s="12">
        <f>+IFERROR(VLOOKUP($B12,'Resumen - Carbono neutralidad'!$B$135:$W$147,MATCH(Proporción!N$25,'Resumen - Carbono neutralidad'!$B$134:$W$134,0),FALSE),0)</f>
        <v>418.44165297342289</v>
      </c>
      <c r="O12" s="12">
        <f>+IFERROR(VLOOKUP($B12,'Resumen - Carbono neutralidad'!$B$135:$W$147,MATCH(Proporción!O$25,'Resumen - Carbono neutralidad'!$B$134:$W$134,0),FALSE),0)</f>
        <v>456.46291500260043</v>
      </c>
      <c r="P12" s="12">
        <f>+IFERROR(VLOOKUP($B12,'Resumen - Carbono neutralidad'!$B$135:$W$147,MATCH(Proporción!P$25,'Resumen - Carbono neutralidad'!$B$134:$W$134,0),FALSE),0)</f>
        <v>492.48669865480173</v>
      </c>
      <c r="Q12" s="12">
        <f>+IFERROR(VLOOKUP($B12,'Resumen - Carbono neutralidad'!$B$135:$W$147,MATCH(Proporción!Q$25,'Resumen - Carbono neutralidad'!$B$134:$W$134,0),FALSE),0)</f>
        <v>525.08936793245562</v>
      </c>
      <c r="R12" s="12">
        <f>+IFERROR(VLOOKUP($B12,'Resumen - Carbono neutralidad'!$B$135:$W$147,MATCH(Proporción!R$25,'Resumen - Carbono neutralidad'!$B$134:$W$134,0),FALSE),0)</f>
        <v>559.38147185945127</v>
      </c>
      <c r="S12" s="12">
        <f>+IFERROR(VLOOKUP($B12,'Resumen - Carbono neutralidad'!$B$135:$W$147,MATCH(Proporción!S$25,'Resumen - Carbono neutralidad'!$B$134:$W$134,0),FALSE),0)</f>
        <v>598.09078191867468</v>
      </c>
      <c r="T12" s="12">
        <f>+IFERROR(VLOOKUP($B12,'Resumen - Carbono neutralidad'!$B$135:$W$147,MATCH(Proporción!T$25,'Resumen - Carbono neutralidad'!$B$134:$W$134,0),FALSE),0)</f>
        <v>638.23292786541197</v>
      </c>
      <c r="U12" s="12">
        <f>+IFERROR(VLOOKUP($B12,'Resumen - Carbono neutralidad'!$B$135:$W$147,MATCH(Proporción!U$25,'Resumen - Carbono neutralidad'!$B$134:$W$134,0),FALSE),0)</f>
        <v>677.42626374791894</v>
      </c>
      <c r="V12" s="12">
        <f>+IFERROR(VLOOKUP($B12,'Resumen - Carbono neutralidad'!$B$135:$W$147,MATCH(Proporción!V$25,'Resumen - Carbono neutralidad'!$B$134:$W$134,0),FALSE),0)</f>
        <v>716.81604077184659</v>
      </c>
      <c r="W12" s="17">
        <f>+IFERROR(VLOOKUP($B12,'Resumen - Carbono neutralidad'!$B$135:$W$147,MATCH(Proporción!W$25,'Resumen - Carbono neutralidad'!$B$134:$W$134,0),FALSE),0)</f>
        <v>755.80488342158469</v>
      </c>
      <c r="X12" s="17">
        <f>+IFERROR(VLOOKUP($B12,'Resumen - Carbono neutralidad'!$B$135:$X$147,MATCH(Proporción!X$25,'Resumen - Carbono neutralidad'!$B$134:$X$134,0),FALSE),0)</f>
        <v>793.55179784070128</v>
      </c>
      <c r="Y12" s="2"/>
      <c r="Z12" s="2">
        <f t="shared" si="3"/>
        <v>7.9580786405131221E-4</v>
      </c>
      <c r="AA12" s="1">
        <v>2.14175825901216</v>
      </c>
    </row>
    <row r="13" spans="2:27" x14ac:dyDescent="0.2">
      <c r="B13" s="4" t="s">
        <v>9</v>
      </c>
      <c r="C13" s="12">
        <f>+IFERROR(VLOOKUP($B13,'Resumen - Carbono neutralidad'!$B$135:$W$147,MATCH(Proporción!C$25,'Resumen - Carbono neutralidad'!$B$134:$W$134,0),FALSE),0)</f>
        <v>81.447984895972013</v>
      </c>
      <c r="D13" s="12">
        <f>+IFERROR(VLOOKUP($B13,'Resumen - Carbono neutralidad'!$B$135:$W$147,MATCH(Proporción!D$25,'Resumen - Carbono neutralidad'!$B$134:$W$134,0),FALSE),0)</f>
        <v>129.79015084442804</v>
      </c>
      <c r="E13" s="12">
        <f>+IFERROR(VLOOKUP($B13,'Resumen - Carbono neutralidad'!$B$135:$W$147,MATCH(Proporción!E$25,'Resumen - Carbono neutralidad'!$B$134:$W$134,0),FALSE),0)</f>
        <v>188.68196961595396</v>
      </c>
      <c r="F13" s="12">
        <f>+IFERROR(VLOOKUP($B13,'Resumen - Carbono neutralidad'!$B$135:$W$147,MATCH(Proporción!F$25,'Resumen - Carbono neutralidad'!$B$134:$W$134,0),FALSE),0)</f>
        <v>257.14227896889093</v>
      </c>
      <c r="G13" s="12">
        <f>+IFERROR(VLOOKUP($B13,'Resumen - Carbono neutralidad'!$B$135:$W$147,MATCH(Proporción!G$25,'Resumen - Carbono neutralidad'!$B$134:$W$134,0),FALSE),0)</f>
        <v>331.23980291792418</v>
      </c>
      <c r="H13" s="12">
        <f>+IFERROR(VLOOKUP($B13,'Resumen - Carbono neutralidad'!$B$135:$W$147,MATCH(Proporción!H$25,'Resumen - Carbono neutralidad'!$B$134:$W$134,0),FALSE),0)</f>
        <v>410.49294528985592</v>
      </c>
      <c r="I13" s="12">
        <f>+IFERROR(VLOOKUP($B13,'Resumen - Carbono neutralidad'!$B$135:$W$147,MATCH(Proporción!I$25,'Resumen - Carbono neutralidad'!$B$134:$W$134,0),FALSE),0)</f>
        <v>496.67605120208094</v>
      </c>
      <c r="J13" s="12">
        <f>+IFERROR(VLOOKUP($B13,'Resumen - Carbono neutralidad'!$B$135:$W$147,MATCH(Proporción!J$25,'Resumen - Carbono neutralidad'!$B$134:$W$134,0),FALSE),0)</f>
        <v>586.8931462955029</v>
      </c>
      <c r="K13" s="12">
        <f>+IFERROR(VLOOKUP($B13,'Resumen - Carbono neutralidad'!$B$135:$W$147,MATCH(Proporción!K$25,'Resumen - Carbono neutralidad'!$B$134:$W$134,0),FALSE),0)</f>
        <v>685.19169351576875</v>
      </c>
      <c r="L13" s="12">
        <f>+IFERROR(VLOOKUP($B13,'Resumen - Carbono neutralidad'!$B$135:$W$147,MATCH(Proporción!L$25,'Resumen - Carbono neutralidad'!$B$134:$W$134,0),FALSE),0)</f>
        <v>782.13807356291693</v>
      </c>
      <c r="M13" s="12">
        <f>+IFERROR(VLOOKUP($B13,'Resumen - Carbono neutralidad'!$B$135:$W$147,MATCH(Proporción!M$25,'Resumen - Carbono neutralidad'!$B$134:$W$134,0),FALSE),0)</f>
        <v>883.63880118791474</v>
      </c>
      <c r="N13" s="12">
        <f>+IFERROR(VLOOKUP($B13,'Resumen - Carbono neutralidad'!$B$135:$W$147,MATCH(Proporción!N$25,'Resumen - Carbono neutralidad'!$B$134:$W$134,0),FALSE),0)</f>
        <v>969.68374064328566</v>
      </c>
      <c r="O13" s="12">
        <f>+IFERROR(VLOOKUP($B13,'Resumen - Carbono neutralidad'!$B$135:$W$147,MATCH(Proporción!O$25,'Resumen - Carbono neutralidad'!$B$134:$W$134,0),FALSE),0)</f>
        <v>1064.4071500298519</v>
      </c>
      <c r="P13" s="12">
        <f>+IFERROR(VLOOKUP($B13,'Resumen - Carbono neutralidad'!$B$135:$W$147,MATCH(Proporción!P$25,'Resumen - Carbono neutralidad'!$B$134:$W$134,0),FALSE),0)</f>
        <v>1156.3459407504365</v>
      </c>
      <c r="Q13" s="12">
        <f>+IFERROR(VLOOKUP($B13,'Resumen - Carbono neutralidad'!$B$135:$W$147,MATCH(Proporción!Q$25,'Resumen - Carbono neutralidad'!$B$134:$W$134,0),FALSE),0)</f>
        <v>1242.9623859974724</v>
      </c>
      <c r="R13" s="12">
        <f>+IFERROR(VLOOKUP($B13,'Resumen - Carbono neutralidad'!$B$135:$W$147,MATCH(Proporción!R$25,'Resumen - Carbono neutralidad'!$B$134:$W$134,0),FALSE),0)</f>
        <v>1332.9500000471828</v>
      </c>
      <c r="S13" s="12">
        <f>+IFERROR(VLOOKUP($B13,'Resumen - Carbono neutralidad'!$B$135:$W$147,MATCH(Proporción!S$25,'Resumen - Carbono neutralidad'!$B$134:$W$134,0),FALSE),0)</f>
        <v>1431.3034752766134</v>
      </c>
      <c r="T13" s="12">
        <f>+IFERROR(VLOOKUP($B13,'Resumen - Carbono neutralidad'!$B$135:$W$147,MATCH(Proporción!T$25,'Resumen - Carbono neutralidad'!$B$134:$W$134,0),FALSE),0)</f>
        <v>1532.433607491937</v>
      </c>
      <c r="U13" s="12">
        <f>+IFERROR(VLOOKUP($B13,'Resumen - Carbono neutralidad'!$B$135:$W$147,MATCH(Proporción!U$25,'Resumen - Carbono neutralidad'!$B$134:$W$134,0),FALSE),0)</f>
        <v>1631.9926804829854</v>
      </c>
      <c r="V13" s="12">
        <f>+IFERROR(VLOOKUP($B13,'Resumen - Carbono neutralidad'!$B$135:$W$147,MATCH(Proporción!V$25,'Resumen - Carbono neutralidad'!$B$134:$W$134,0),FALSE),0)</f>
        <v>1732.0145898732828</v>
      </c>
      <c r="W13" s="17">
        <f>+IFERROR(VLOOKUP($B13,'Resumen - Carbono neutralidad'!$B$135:$W$147,MATCH(Proporción!W$25,'Resumen - Carbono neutralidad'!$B$134:$W$134,0),FALSE),0)</f>
        <v>1831.4216664977603</v>
      </c>
      <c r="X13" s="17">
        <f>+IFERROR(VLOOKUP($B13,'Resumen - Carbono neutralidad'!$B$135:$X$147,MATCH(Proporción!X$25,'Resumen - Carbono neutralidad'!$B$134:$X$134,0),FALSE),0)</f>
        <v>1919.1683220653201</v>
      </c>
      <c r="Y13" s="2"/>
      <c r="Z13" s="2">
        <f t="shared" si="3"/>
        <v>-2.2737367544323206E-4</v>
      </c>
      <c r="AA13" s="1">
        <v>2.2233746723042409</v>
      </c>
    </row>
    <row r="14" spans="2:27" x14ac:dyDescent="0.2">
      <c r="B14" s="4" t="s">
        <v>10</v>
      </c>
      <c r="C14" s="12">
        <f>+IFERROR(VLOOKUP($B14,'Resumen - Carbono neutralidad'!$B$135:$W$147,MATCH(Proporción!C$25,'Resumen - Carbono neutralidad'!$B$134:$W$134,0),FALSE),0)</f>
        <v>0</v>
      </c>
      <c r="D14" s="12">
        <f>+IFERROR(VLOOKUP($B14,'Resumen - Carbono neutralidad'!$B$135:$W$147,MATCH(Proporción!D$25,'Resumen - Carbono neutralidad'!$B$134:$W$134,0),FALSE),0)</f>
        <v>0</v>
      </c>
      <c r="E14" s="12">
        <f>+IFERROR(VLOOKUP($B14,'Resumen - Carbono neutralidad'!$B$135:$W$147,MATCH(Proporción!E$25,'Resumen - Carbono neutralidad'!$B$134:$W$134,0),FALSE),0)</f>
        <v>0</v>
      </c>
      <c r="F14" s="12">
        <f>+IFERROR(VLOOKUP($B14,'Resumen - Carbono neutralidad'!$B$135:$W$147,MATCH(Proporción!F$25,'Resumen - Carbono neutralidad'!$B$134:$W$134,0),FALSE),0)</f>
        <v>0</v>
      </c>
      <c r="G14" s="12">
        <f>+IFERROR(VLOOKUP($B14,'Resumen - Carbono neutralidad'!$B$135:$W$147,MATCH(Proporción!G$25,'Resumen - Carbono neutralidad'!$B$134:$W$134,0),FALSE),0)</f>
        <v>0</v>
      </c>
      <c r="H14" s="12">
        <f>+IFERROR(VLOOKUP($B14,'Resumen - Carbono neutralidad'!$B$135:$W$147,MATCH(Proporción!H$25,'Resumen - Carbono neutralidad'!$B$134:$W$134,0),FALSE),0)</f>
        <v>0</v>
      </c>
      <c r="I14" s="12">
        <f>+IFERROR(VLOOKUP($B14,'Resumen - Carbono neutralidad'!$B$135:$W$147,MATCH(Proporción!I$25,'Resumen - Carbono neutralidad'!$B$134:$W$134,0),FALSE),0)</f>
        <v>0</v>
      </c>
      <c r="J14" s="12">
        <f>+IFERROR(VLOOKUP($B14,'Resumen - Carbono neutralidad'!$B$135:$W$147,MATCH(Proporción!J$25,'Resumen - Carbono neutralidad'!$B$134:$W$134,0),FALSE),0)</f>
        <v>0</v>
      </c>
      <c r="K14" s="12">
        <f>+IFERROR(VLOOKUP($B14,'Resumen - Carbono neutralidad'!$B$135:$W$147,MATCH(Proporción!K$25,'Resumen - Carbono neutralidad'!$B$134:$W$134,0),FALSE),0)</f>
        <v>0</v>
      </c>
      <c r="L14" s="12">
        <f>+IFERROR(VLOOKUP($B14,'Resumen - Carbono neutralidad'!$B$135:$W$147,MATCH(Proporción!L$25,'Resumen - Carbono neutralidad'!$B$134:$W$134,0),FALSE),0)</f>
        <v>0</v>
      </c>
      <c r="M14" s="12">
        <f>+IFERROR(VLOOKUP($B14,'Resumen - Carbono neutralidad'!$B$135:$W$147,MATCH(Proporción!M$25,'Resumen - Carbono neutralidad'!$B$134:$W$134,0),FALSE),0)</f>
        <v>0</v>
      </c>
      <c r="N14" s="12">
        <f>+IFERROR(VLOOKUP($B14,'Resumen - Carbono neutralidad'!$B$135:$W$147,MATCH(Proporción!N$25,'Resumen - Carbono neutralidad'!$B$134:$W$134,0),FALSE),0)</f>
        <v>0</v>
      </c>
      <c r="O14" s="12">
        <f>+IFERROR(VLOOKUP($B14,'Resumen - Carbono neutralidad'!$B$135:$W$147,MATCH(Proporción!O$25,'Resumen - Carbono neutralidad'!$B$134:$W$134,0),FALSE),0)</f>
        <v>0</v>
      </c>
      <c r="P14" s="12">
        <f>+IFERROR(VLOOKUP($B14,'Resumen - Carbono neutralidad'!$B$135:$W$147,MATCH(Proporción!P$25,'Resumen - Carbono neutralidad'!$B$134:$W$134,0),FALSE),0)</f>
        <v>0</v>
      </c>
      <c r="Q14" s="12">
        <f>+IFERROR(VLOOKUP($B14,'Resumen - Carbono neutralidad'!$B$135:$W$147,MATCH(Proporción!Q$25,'Resumen - Carbono neutralidad'!$B$134:$W$134,0),FALSE),0)</f>
        <v>0</v>
      </c>
      <c r="R14" s="12">
        <f>+IFERROR(VLOOKUP($B14,'Resumen - Carbono neutralidad'!$B$135:$W$147,MATCH(Proporción!R$25,'Resumen - Carbono neutralidad'!$B$134:$W$134,0),FALSE),0)</f>
        <v>0</v>
      </c>
      <c r="S14" s="12">
        <f>+IFERROR(VLOOKUP($B14,'Resumen - Carbono neutralidad'!$B$135:$W$147,MATCH(Proporción!S$25,'Resumen - Carbono neutralidad'!$B$134:$W$134,0),FALSE),0)</f>
        <v>0</v>
      </c>
      <c r="T14" s="12">
        <f>+IFERROR(VLOOKUP($B14,'Resumen - Carbono neutralidad'!$B$135:$W$147,MATCH(Proporción!T$25,'Resumen - Carbono neutralidad'!$B$134:$W$134,0),FALSE),0)</f>
        <v>0</v>
      </c>
      <c r="U14" s="12">
        <f>+IFERROR(VLOOKUP($B14,'Resumen - Carbono neutralidad'!$B$135:$W$147,MATCH(Proporción!U$25,'Resumen - Carbono neutralidad'!$B$134:$W$134,0),FALSE),0)</f>
        <v>0</v>
      </c>
      <c r="V14" s="12">
        <f>+IFERROR(VLOOKUP($B14,'Resumen - Carbono neutralidad'!$B$135:$W$147,MATCH(Proporción!V$25,'Resumen - Carbono neutralidad'!$B$134:$W$134,0),FALSE),0)</f>
        <v>0</v>
      </c>
      <c r="W14" s="17">
        <f>+IFERROR(VLOOKUP($B14,'Resumen - Carbono neutralidad'!$B$135:$W$147,MATCH(Proporción!W$25,'Resumen - Carbono neutralidad'!$B$134:$W$134,0),FALSE),0)</f>
        <v>0</v>
      </c>
      <c r="X14" s="17">
        <f>+IFERROR(VLOOKUP($B14,'Resumen - Carbono neutralidad'!$B$135:$X$147,MATCH(Proporción!X$25,'Resumen - Carbono neutralidad'!$B$134:$X$134,0),FALSE),0)</f>
        <v>0</v>
      </c>
      <c r="Y14" s="2"/>
      <c r="Z14" s="2">
        <f t="shared" si="3"/>
        <v>0</v>
      </c>
      <c r="AA14" s="1">
        <v>0</v>
      </c>
    </row>
    <row r="15" spans="2:27" x14ac:dyDescent="0.2">
      <c r="B15" s="4" t="s">
        <v>11</v>
      </c>
      <c r="C15" s="12">
        <f>+IFERROR(VLOOKUP($B15,'Resumen - Carbono neutralidad'!$B$135:$W$147,MATCH(Proporción!C$25,'Resumen - Carbono neutralidad'!$B$134:$W$134,0),FALSE),0)</f>
        <v>118.89906537670893</v>
      </c>
      <c r="D15" s="12">
        <f>+IFERROR(VLOOKUP($B15,'Resumen - Carbono neutralidad'!$B$135:$W$147,MATCH(Proporción!D$25,'Resumen - Carbono neutralidad'!$B$134:$W$134,0),FALSE),0)</f>
        <v>176.78591344071094</v>
      </c>
      <c r="E15" s="12">
        <f>+IFERROR(VLOOKUP($B15,'Resumen - Carbono neutralidad'!$B$135:$W$147,MATCH(Proporción!E$25,'Resumen - Carbono neutralidad'!$B$134:$W$134,0),FALSE),0)</f>
        <v>242.17675912970904</v>
      </c>
      <c r="F15" s="12">
        <f>+IFERROR(VLOOKUP($B15,'Resumen - Carbono neutralidad'!$B$135:$W$147,MATCH(Proporción!F$25,'Resumen - Carbono neutralidad'!$B$134:$W$134,0),FALSE),0)</f>
        <v>314.01117764588014</v>
      </c>
      <c r="G15" s="12">
        <f>+IFERROR(VLOOKUP($B15,'Resumen - Carbono neutralidad'!$B$135:$W$147,MATCH(Proporción!G$25,'Resumen - Carbono neutralidad'!$B$134:$W$134,0),FALSE),0)</f>
        <v>389.19441224970109</v>
      </c>
      <c r="H15" s="12">
        <f>+IFERROR(VLOOKUP($B15,'Resumen - Carbono neutralidad'!$B$135:$W$147,MATCH(Proporción!H$25,'Resumen - Carbono neutralidad'!$B$134:$W$134,0),FALSE),0)</f>
        <v>467.92001119896179</v>
      </c>
      <c r="I15" s="12">
        <f>+IFERROR(VLOOKUP($B15,'Resumen - Carbono neutralidad'!$B$135:$W$147,MATCH(Proporción!I$25,'Resumen - Carbono neutralidad'!$B$134:$W$134,0),FALSE),0)</f>
        <v>550.78446230208033</v>
      </c>
      <c r="J15" s="12">
        <f>+IFERROR(VLOOKUP($B15,'Resumen - Carbono neutralidad'!$B$135:$W$147,MATCH(Proporción!J$25,'Resumen - Carbono neutralidad'!$B$134:$W$134,0),FALSE),0)</f>
        <v>635.6285655298708</v>
      </c>
      <c r="K15" s="12">
        <f>+IFERROR(VLOOKUP($B15,'Resumen - Carbono neutralidad'!$B$135:$W$147,MATCH(Proporción!K$25,'Resumen - Carbono neutralidad'!$B$134:$W$134,0),FALSE),0)</f>
        <v>723.26820275913769</v>
      </c>
      <c r="L15" s="12">
        <f>+IFERROR(VLOOKUP($B15,'Resumen - Carbono neutralidad'!$B$135:$W$147,MATCH(Proporción!L$25,'Resumen - Carbono neutralidad'!$B$134:$W$134,0),FALSE),0)</f>
        <v>809.19576825696834</v>
      </c>
      <c r="M15" s="12">
        <f>+IFERROR(VLOOKUP($B15,'Resumen - Carbono neutralidad'!$B$135:$W$147,MATCH(Proporción!M$25,'Resumen - Carbono neutralidad'!$B$134:$W$134,0),FALSE),0)</f>
        <v>895.87686005696332</v>
      </c>
      <c r="N15" s="12">
        <f>+IFERROR(VLOOKUP($B15,'Resumen - Carbono neutralidad'!$B$135:$W$147,MATCH(Proporción!N$25,'Resumen - Carbono neutralidad'!$B$134:$W$134,0),FALSE),0)</f>
        <v>963.2562904654319</v>
      </c>
      <c r="O15" s="12">
        <f>+IFERROR(VLOOKUP($B15,'Resumen - Carbono neutralidad'!$B$135:$W$147,MATCH(Proporción!O$25,'Resumen - Carbono neutralidad'!$B$134:$W$134,0),FALSE),0)</f>
        <v>1033.4995520351958</v>
      </c>
      <c r="P15" s="12">
        <f>+IFERROR(VLOOKUP($B15,'Resumen - Carbono neutralidad'!$B$135:$W$147,MATCH(Proporción!P$25,'Resumen - Carbono neutralidad'!$B$134:$W$134,0),FALSE),0)</f>
        <v>1090.7327478936584</v>
      </c>
      <c r="Q15" s="12">
        <f>+IFERROR(VLOOKUP($B15,'Resumen - Carbono neutralidad'!$B$135:$W$147,MATCH(Proporción!Q$25,'Resumen - Carbono neutralidad'!$B$134:$W$134,0),FALSE),0)</f>
        <v>1143.5533648016353</v>
      </c>
      <c r="R15" s="12">
        <f>+IFERROR(VLOOKUP($B15,'Resumen - Carbono neutralidad'!$B$135:$W$147,MATCH(Proporción!R$25,'Resumen - Carbono neutralidad'!$B$134:$W$134,0),FALSE),0)</f>
        <v>1195.5517304535224</v>
      </c>
      <c r="S15" s="12">
        <f>+IFERROR(VLOOKUP($B15,'Resumen - Carbono neutralidad'!$B$135:$W$147,MATCH(Proporción!S$25,'Resumen - Carbono neutralidad'!$B$134:$W$134,0),FALSE),0)</f>
        <v>1255.3959311790677</v>
      </c>
      <c r="T15" s="12">
        <f>+IFERROR(VLOOKUP($B15,'Resumen - Carbono neutralidad'!$B$135:$W$147,MATCH(Proporción!T$25,'Resumen - Carbono neutralidad'!$B$134:$W$134,0),FALSE),0)</f>
        <v>1314.0289184663593</v>
      </c>
      <c r="U15" s="12">
        <f>+IFERROR(VLOOKUP($B15,'Resumen - Carbono neutralidad'!$B$135:$W$147,MATCH(Proporción!U$25,'Resumen - Carbono neutralidad'!$B$134:$W$134,0),FALSE),0)</f>
        <v>1369.860809957836</v>
      </c>
      <c r="V15" s="12">
        <f>+IFERROR(VLOOKUP($B15,'Resumen - Carbono neutralidad'!$B$135:$W$147,MATCH(Proporción!V$25,'Resumen - Carbono neutralidad'!$B$134:$W$134,0),FALSE),0)</f>
        <v>1423.6641775638645</v>
      </c>
      <c r="W15" s="17">
        <f>+IFERROR(VLOOKUP($B15,'Resumen - Carbono neutralidad'!$B$135:$W$147,MATCH(Proporción!W$25,'Resumen - Carbono neutralidad'!$B$134:$W$134,0),FALSE),0)</f>
        <v>1475.0073099728725</v>
      </c>
      <c r="X15" s="17">
        <f>+IFERROR(VLOOKUP($B15,'Resumen - Carbono neutralidad'!$B$135:$X$147,MATCH(Proporción!X$25,'Resumen - Carbono neutralidad'!$B$134:$X$134,0),FALSE),0)</f>
        <v>1523.4336267042336</v>
      </c>
      <c r="Y15" s="2"/>
      <c r="Z15" s="2">
        <f t="shared" si="3"/>
        <v>7.3896444519050419E-4</v>
      </c>
      <c r="AA15" s="1">
        <v>2.391147120637938</v>
      </c>
    </row>
    <row r="16" spans="2:27" x14ac:dyDescent="0.2">
      <c r="B16" s="5" t="s">
        <v>12</v>
      </c>
      <c r="C16" s="12">
        <f>+IFERROR(VLOOKUP($B16,'Resumen - Carbono neutralidad'!$B$135:$W$147,MATCH(Proporción!C$25,'Resumen - Carbono neutralidad'!$B$134:$W$134,0),FALSE),0)</f>
        <v>49.740602305551974</v>
      </c>
      <c r="D16" s="12">
        <f>+IFERROR(VLOOKUP($B16,'Resumen - Carbono neutralidad'!$B$135:$W$147,MATCH(Proporción!D$25,'Resumen - Carbono neutralidad'!$B$134:$W$134,0),FALSE),0)</f>
        <v>78.953927209791004</v>
      </c>
      <c r="E16" s="12">
        <f>+IFERROR(VLOOKUP($B16,'Resumen - Carbono neutralidad'!$B$135:$W$147,MATCH(Proporción!E$25,'Resumen - Carbono neutralidad'!$B$134:$W$134,0),FALSE),0)</f>
        <v>114.3241877837458</v>
      </c>
      <c r="F16" s="12">
        <f>+IFERROR(VLOOKUP($B16,'Resumen - Carbono neutralidad'!$B$135:$W$147,MATCH(Proporción!F$25,'Resumen - Carbono neutralidad'!$B$134:$W$134,0),FALSE),0)</f>
        <v>154.4602743512512</v>
      </c>
      <c r="G16" s="12">
        <f>+IFERROR(VLOOKUP($B16,'Resumen - Carbono neutralidad'!$B$135:$W$147,MATCH(Proporción!G$25,'Resumen - Carbono neutralidad'!$B$134:$W$134,0),FALSE),0)</f>
        <v>197.3108040185912</v>
      </c>
      <c r="H16" s="12">
        <f>+IFERROR(VLOOKUP($B16,'Resumen - Carbono neutralidad'!$B$135:$W$147,MATCH(Proporción!H$25,'Resumen - Carbono neutralidad'!$B$134:$W$134,0),FALSE),0)</f>
        <v>242.61568056490586</v>
      </c>
      <c r="I16" s="12">
        <f>+IFERROR(VLOOKUP($B16,'Resumen - Carbono neutralidad'!$B$135:$W$147,MATCH(Proporción!I$25,'Resumen - Carbono neutralidad'!$B$134:$W$134,0),FALSE),0)</f>
        <v>291.00338324790198</v>
      </c>
      <c r="J16" s="12">
        <f>+IFERROR(VLOOKUP($B16,'Resumen - Carbono neutralidad'!$B$135:$W$147,MATCH(Proporción!J$25,'Resumen - Carbono neutralidad'!$B$134:$W$134,0),FALSE),0)</f>
        <v>341.09870117470086</v>
      </c>
      <c r="K16" s="12">
        <f>+IFERROR(VLOOKUP($B16,'Resumen - Carbono neutralidad'!$B$135:$W$147,MATCH(Proporción!K$25,'Resumen - Carbono neutralidad'!$B$134:$W$134,0),FALSE),0)</f>
        <v>392.86517344264627</v>
      </c>
      <c r="L16" s="12">
        <f>+IFERROR(VLOOKUP($B16,'Resumen - Carbono neutralidad'!$B$135:$W$147,MATCH(Proporción!L$25,'Resumen - Carbono neutralidad'!$B$134:$W$134,0),FALSE),0)</f>
        <v>444.13370669152437</v>
      </c>
      <c r="M16" s="12">
        <f>+IFERROR(VLOOKUP($B16,'Resumen - Carbono neutralidad'!$B$135:$W$147,MATCH(Proporción!M$25,'Resumen - Carbono neutralidad'!$B$134:$W$134,0),FALSE),0)</f>
        <v>495.97475245994275</v>
      </c>
      <c r="N16" s="12">
        <f>+IFERROR(VLOOKUP($B16,'Resumen - Carbono neutralidad'!$B$135:$W$147,MATCH(Proporción!N$25,'Resumen - Carbono neutralidad'!$B$134:$W$134,0),FALSE),0)</f>
        <v>540.66208191811415</v>
      </c>
      <c r="O16" s="12">
        <f>+IFERROR(VLOOKUP($B16,'Resumen - Carbono neutralidad'!$B$135:$W$147,MATCH(Proporción!O$25,'Resumen - Carbono neutralidad'!$B$134:$W$134,0),FALSE),0)</f>
        <v>586.97931627905689</v>
      </c>
      <c r="P16" s="12">
        <f>+IFERROR(VLOOKUP($B16,'Resumen - Carbono neutralidad'!$B$135:$W$147,MATCH(Proporción!P$25,'Resumen - Carbono neutralidad'!$B$134:$W$134,0),FALSE),0)</f>
        <v>631.46853992690876</v>
      </c>
      <c r="Q16" s="12">
        <f>+IFERROR(VLOOKUP($B16,'Resumen - Carbono neutralidad'!$B$135:$W$147,MATCH(Proporción!Q$25,'Resumen - Carbono neutralidad'!$B$134:$W$134,0),FALSE),0)</f>
        <v>672.64159056999642</v>
      </c>
      <c r="R16" s="12">
        <f>+IFERROR(VLOOKUP($B16,'Resumen - Carbono neutralidad'!$B$135:$W$147,MATCH(Proporción!R$25,'Resumen - Carbono neutralidad'!$B$134:$W$134,0),FALSE),0)</f>
        <v>714.23646860723352</v>
      </c>
      <c r="S16" s="12">
        <f>+IFERROR(VLOOKUP($B16,'Resumen - Carbono neutralidad'!$B$135:$W$147,MATCH(Proporción!S$25,'Resumen - Carbono neutralidad'!$B$134:$W$134,0),FALSE),0)</f>
        <v>759.40925824098224</v>
      </c>
      <c r="T16" s="12">
        <f>+IFERROR(VLOOKUP($B16,'Resumen - Carbono neutralidad'!$B$135:$W$147,MATCH(Proporción!T$25,'Resumen - Carbono neutralidad'!$B$134:$W$134,0),FALSE),0)</f>
        <v>804.87461787918801</v>
      </c>
      <c r="U16" s="12">
        <f>+IFERROR(VLOOKUP($B16,'Resumen - Carbono neutralidad'!$B$135:$W$147,MATCH(Proporción!U$25,'Resumen - Carbono neutralidad'!$B$134:$W$134,0),FALSE),0)</f>
        <v>849.6810544374656</v>
      </c>
      <c r="V16" s="12">
        <f>+IFERROR(VLOOKUP($B16,'Resumen - Carbono neutralidad'!$B$135:$W$147,MATCH(Proporción!V$25,'Resumen - Carbono neutralidad'!$B$134:$W$134,0),FALSE),0)</f>
        <v>894.32021393436048</v>
      </c>
      <c r="W16" s="17">
        <f>+IFERROR(VLOOKUP($B16,'Resumen - Carbono neutralidad'!$B$135:$W$147,MATCH(Proporción!W$25,'Resumen - Carbono neutralidad'!$B$134:$W$134,0),FALSE),0)</f>
        <v>938.54831025962528</v>
      </c>
      <c r="X16" s="17">
        <f>+IFERROR(VLOOKUP($B16,'Resumen - Carbono neutralidad'!$B$135:$X$147,MATCH(Proporción!X$25,'Resumen - Carbono neutralidad'!$B$134:$X$134,0),FALSE),0)</f>
        <v>981.98928433152753</v>
      </c>
      <c r="Y16" s="2"/>
      <c r="Z16" s="2">
        <f t="shared" si="3"/>
        <v>9.6633812063373625E-4</v>
      </c>
      <c r="AA16" s="1">
        <v>2.3392024976691572</v>
      </c>
    </row>
    <row r="17" spans="2:30" x14ac:dyDescent="0.2">
      <c r="B17" s="4" t="s">
        <v>13</v>
      </c>
      <c r="C17" s="12">
        <f>+IFERROR(VLOOKUP($B17,'Resumen - Carbono neutralidad'!$B$135:$W$147,MATCH(Proporción!C$25,'Resumen - Carbono neutralidad'!$B$134:$W$134,0),FALSE),0)</f>
        <v>17.672859183862997</v>
      </c>
      <c r="D17" s="12">
        <f>+IFERROR(VLOOKUP($B17,'Resumen - Carbono neutralidad'!$B$135:$W$147,MATCH(Proporción!D$25,'Resumen - Carbono neutralidad'!$B$134:$W$134,0),FALSE),0)</f>
        <v>26.934071792609988</v>
      </c>
      <c r="E17" s="12">
        <f>+IFERROR(VLOOKUP($B17,'Resumen - Carbono neutralidad'!$B$135:$W$147,MATCH(Proporción!E$25,'Resumen - Carbono neutralidad'!$B$134:$W$134,0),FALSE),0)</f>
        <v>37.910583494353979</v>
      </c>
      <c r="F17" s="12">
        <f>+IFERROR(VLOOKUP($B17,'Resumen - Carbono neutralidad'!$B$135:$W$147,MATCH(Proporción!F$25,'Resumen - Carbono neutralidad'!$B$134:$W$134,0),FALSE),0)</f>
        <v>50.454947909133956</v>
      </c>
      <c r="G17" s="12">
        <f>+IFERROR(VLOOKUP($B17,'Resumen - Carbono neutralidad'!$B$135:$W$147,MATCH(Proporción!G$25,'Resumen - Carbono neutralidad'!$B$134:$W$134,0),FALSE),0)</f>
        <v>63.913984150748973</v>
      </c>
      <c r="H17" s="12">
        <f>+IFERROR(VLOOKUP($B17,'Resumen - Carbono neutralidad'!$B$135:$W$147,MATCH(Proporción!H$25,'Resumen - Carbono neutralidad'!$B$134:$W$134,0),FALSE),0)</f>
        <v>78.113246629817041</v>
      </c>
      <c r="I17" s="12">
        <f>+IFERROR(VLOOKUP($B17,'Resumen - Carbono neutralidad'!$B$135:$W$147,MATCH(Proporción!I$25,'Resumen - Carbono neutralidad'!$B$134:$W$134,0),FALSE),0)</f>
        <v>93.39712409509994</v>
      </c>
      <c r="J17" s="12">
        <f>+IFERROR(VLOOKUP($B17,'Resumen - Carbono neutralidad'!$B$135:$W$147,MATCH(Proporción!J$25,'Resumen - Carbono neutralidad'!$B$134:$W$134,0),FALSE),0)</f>
        <v>109.27549517197009</v>
      </c>
      <c r="K17" s="12">
        <f>+IFERROR(VLOOKUP($B17,'Resumen - Carbono neutralidad'!$B$135:$W$147,MATCH(Proporción!K$25,'Resumen - Carbono neutralidad'!$B$134:$W$134,0),FALSE),0)</f>
        <v>126.71382164911809</v>
      </c>
      <c r="L17" s="12">
        <f>+IFERROR(VLOOKUP($B17,'Resumen - Carbono neutralidad'!$B$135:$W$147,MATCH(Proporción!L$25,'Resumen - Carbono neutralidad'!$B$134:$W$134,0),FALSE),0)</f>
        <v>143.83335607084391</v>
      </c>
      <c r="M17" s="12">
        <f>+IFERROR(VLOOKUP($B17,'Resumen - Carbono neutralidad'!$B$135:$W$147,MATCH(Proporción!M$25,'Resumen - Carbono neutralidad'!$B$134:$W$134,0),FALSE),0)</f>
        <v>161.87019762118385</v>
      </c>
      <c r="N17" s="12">
        <f>+IFERROR(VLOOKUP($B17,'Resumen - Carbono neutralidad'!$B$135:$W$147,MATCH(Proporción!N$25,'Resumen - Carbono neutralidad'!$B$134:$W$134,0),FALSE),0)</f>
        <v>176.22825079029789</v>
      </c>
      <c r="O17" s="12">
        <f>+IFERROR(VLOOKUP($B17,'Resumen - Carbono neutralidad'!$B$135:$W$147,MATCH(Proporción!O$25,'Resumen - Carbono neutralidad'!$B$134:$W$134,0),FALSE),0)</f>
        <v>192.30587733641397</v>
      </c>
      <c r="P17" s="12">
        <f>+IFERROR(VLOOKUP($B17,'Resumen - Carbono neutralidad'!$B$135:$W$147,MATCH(Proporción!P$25,'Resumen - Carbono neutralidad'!$B$134:$W$134,0),FALSE),0)</f>
        <v>207.93567674483299</v>
      </c>
      <c r="Q17" s="12">
        <f>+IFERROR(VLOOKUP($B17,'Resumen - Carbono neutralidad'!$B$135:$W$147,MATCH(Proporción!Q$25,'Resumen - Carbono neutralidad'!$B$134:$W$134,0),FALSE),0)</f>
        <v>222.72845174997599</v>
      </c>
      <c r="R17" s="12">
        <f>+IFERROR(VLOOKUP($B17,'Resumen - Carbono neutralidad'!$B$135:$W$147,MATCH(Proporción!R$25,'Resumen - Carbono neutralidad'!$B$134:$W$134,0),FALSE),0)</f>
        <v>238.23336474861208</v>
      </c>
      <c r="S17" s="12">
        <f>+IFERROR(VLOOKUP($B17,'Resumen - Carbono neutralidad'!$B$135:$W$147,MATCH(Proporción!S$25,'Resumen - Carbono neutralidad'!$B$134:$W$134,0),FALSE),0)</f>
        <v>255.90678374564217</v>
      </c>
      <c r="T17" s="12">
        <f>+IFERROR(VLOOKUP($B17,'Resumen - Carbono neutralidad'!$B$135:$W$147,MATCH(Proporción!T$25,'Resumen - Carbono neutralidad'!$B$134:$W$134,0),FALSE),0)</f>
        <v>274.2430197786282</v>
      </c>
      <c r="U17" s="12">
        <f>+IFERROR(VLOOKUP($B17,'Resumen - Carbono neutralidad'!$B$135:$W$147,MATCH(Proporción!U$25,'Resumen - Carbono neutralidad'!$B$134:$W$134,0),FALSE),0)</f>
        <v>292.41263666831213</v>
      </c>
      <c r="V17" s="12">
        <f>+IFERROR(VLOOKUP($B17,'Resumen - Carbono neutralidad'!$B$135:$W$147,MATCH(Proporción!V$25,'Resumen - Carbono neutralidad'!$B$134:$W$134,0),FALSE),0)</f>
        <v>310.80665028128499</v>
      </c>
      <c r="W17" s="17">
        <f>+IFERROR(VLOOKUP($B17,'Resumen - Carbono neutralidad'!$B$135:$W$147,MATCH(Proporción!W$25,'Resumen - Carbono neutralidad'!$B$134:$W$134,0),FALSE),0)</f>
        <v>329.22332289172107</v>
      </c>
      <c r="X17" s="17">
        <f>+IFERROR(VLOOKUP($B17,'Resumen - Carbono neutralidad'!$B$135:$X$147,MATCH(Proporción!X$25,'Resumen - Carbono neutralidad'!$B$134:$X$134,0),FALSE),0)</f>
        <v>347.34177594761883</v>
      </c>
      <c r="Y17" s="2"/>
      <c r="Z17" s="2">
        <f t="shared" si="3"/>
        <v>-3.4106051316484809E-4</v>
      </c>
      <c r="AA17" s="1">
        <v>2.4177054634226507</v>
      </c>
    </row>
    <row r="18" spans="2:30" x14ac:dyDescent="0.2">
      <c r="B18" s="4" t="s">
        <v>14</v>
      </c>
      <c r="C18" s="12">
        <f>+IFERROR(VLOOKUP($B18,'Resumen - Carbono neutralidad'!$B$135:$W$147,MATCH(Proporción!C$25,'Resumen - Carbono neutralidad'!$B$134:$W$134,0),FALSE),0)</f>
        <v>44.086062018835989</v>
      </c>
      <c r="D18" s="12">
        <f>+IFERROR(VLOOKUP($B18,'Resumen - Carbono neutralidad'!$B$135:$W$147,MATCH(Proporción!D$25,'Resumen - Carbono neutralidad'!$B$134:$W$134,0),FALSE),0)</f>
        <v>69.032190982005005</v>
      </c>
      <c r="E18" s="12">
        <f>+IFERROR(VLOOKUP($B18,'Resumen - Carbono neutralidad'!$B$135:$W$147,MATCH(Proporción!E$25,'Resumen - Carbono neutralidad'!$B$134:$W$134,0),FALSE),0)</f>
        <v>98.996405754301861</v>
      </c>
      <c r="F18" s="12">
        <f>+IFERROR(VLOOKUP($B18,'Resumen - Carbono neutralidad'!$B$135:$W$147,MATCH(Proporción!F$25,'Resumen - Carbono neutralidad'!$B$134:$W$134,0),FALSE),0)</f>
        <v>133.55907391536596</v>
      </c>
      <c r="G18" s="12">
        <f>+IFERROR(VLOOKUP($B18,'Resumen - Carbono neutralidad'!$B$135:$W$147,MATCH(Proporción!G$25,'Resumen - Carbono neutralidad'!$B$134:$W$134,0),FALSE),0)</f>
        <v>170.72439292685098</v>
      </c>
      <c r="H18" s="12">
        <f>+IFERROR(VLOOKUP($B18,'Resumen - Carbono neutralidad'!$B$135:$W$147,MATCH(Proporción!H$25,'Resumen - Carbono neutralidad'!$B$134:$W$134,0),FALSE),0)</f>
        <v>210.22640567491794</v>
      </c>
      <c r="I18" s="12">
        <f>+IFERROR(VLOOKUP($B18,'Resumen - Carbono neutralidad'!$B$135:$W$147,MATCH(Proporción!I$25,'Resumen - Carbono neutralidad'!$B$134:$W$134,0),FALSE),0)</f>
        <v>252.98668112215603</v>
      </c>
      <c r="J18" s="12">
        <f>+IFERROR(VLOOKUP($B18,'Resumen - Carbono neutralidad'!$B$135:$W$147,MATCH(Proporción!J$25,'Resumen - Carbono neutralidad'!$B$134:$W$134,0),FALSE),0)</f>
        <v>297.53693140512303</v>
      </c>
      <c r="K18" s="12">
        <f>+IFERROR(VLOOKUP($B18,'Resumen - Carbono neutralidad'!$B$135:$W$147,MATCH(Proporción!K$25,'Resumen - Carbono neutralidad'!$B$134:$W$134,0),FALSE),0)</f>
        <v>346.35416286503391</v>
      </c>
      <c r="L18" s="12">
        <f>+IFERROR(VLOOKUP($B18,'Resumen - Carbono neutralidad'!$B$135:$W$147,MATCH(Proporción!L$25,'Resumen - Carbono neutralidad'!$B$134:$W$134,0),FALSE),0)</f>
        <v>394.21046599990785</v>
      </c>
      <c r="M18" s="12">
        <f>+IFERROR(VLOOKUP($B18,'Resumen - Carbono neutralidad'!$B$135:$W$147,MATCH(Proporción!M$25,'Resumen - Carbono neutralidad'!$B$134:$W$134,0),FALSE),0)</f>
        <v>444.48194348605477</v>
      </c>
      <c r="N18" s="12">
        <f>+IFERROR(VLOOKUP($B18,'Resumen - Carbono neutralidad'!$B$135:$W$147,MATCH(Proporción!N$25,'Resumen - Carbono neutralidad'!$B$134:$W$134,0),FALSE),0)</f>
        <v>485.81858541597649</v>
      </c>
      <c r="O18" s="12">
        <f>+IFERROR(VLOOKUP($B18,'Resumen - Carbono neutralidad'!$B$135:$W$147,MATCH(Proporción!O$25,'Resumen - Carbono neutralidad'!$B$134:$W$134,0),FALSE),0)</f>
        <v>531.84640750207416</v>
      </c>
      <c r="P18" s="12">
        <f>+IFERROR(VLOOKUP($B18,'Resumen - Carbono neutralidad'!$B$135:$W$147,MATCH(Proporción!P$25,'Resumen - Carbono neutralidad'!$B$134:$W$134,0),FALSE),0)</f>
        <v>576.54349980337338</v>
      </c>
      <c r="Q18" s="12">
        <f>+IFERROR(VLOOKUP($B18,'Resumen - Carbono neutralidad'!$B$135:$W$147,MATCH(Proporción!Q$25,'Resumen - Carbono neutralidad'!$B$134:$W$134,0),FALSE),0)</f>
        <v>618.8845292269757</v>
      </c>
      <c r="R18" s="12">
        <f>+IFERROR(VLOOKUP($B18,'Resumen - Carbono neutralidad'!$B$135:$W$147,MATCH(Proporción!R$25,'Resumen - Carbono neutralidad'!$B$134:$W$134,0),FALSE),0)</f>
        <v>663.09906243094963</v>
      </c>
      <c r="S18" s="12">
        <f>+IFERROR(VLOOKUP($B18,'Resumen - Carbono neutralidad'!$B$135:$W$147,MATCH(Proporción!S$25,'Resumen - Carbono neutralidad'!$B$134:$W$134,0),FALSE),0)</f>
        <v>712.23139934087817</v>
      </c>
      <c r="T18" s="12">
        <f>+IFERROR(VLOOKUP($B18,'Resumen - Carbono neutralidad'!$B$135:$W$147,MATCH(Proporción!T$25,'Resumen - Carbono neutralidad'!$B$134:$W$134,0),FALSE),0)</f>
        <v>763.01697396345685</v>
      </c>
      <c r="U18" s="12">
        <f>+IFERROR(VLOOKUP($B18,'Resumen - Carbono neutralidad'!$B$135:$W$147,MATCH(Proporción!U$25,'Resumen - Carbono neutralidad'!$B$134:$W$134,0),FALSE),0)</f>
        <v>813.11338534090487</v>
      </c>
      <c r="V18" s="12">
        <f>+IFERROR(VLOOKUP($B18,'Resumen - Carbono neutralidad'!$B$135:$W$147,MATCH(Proporción!V$25,'Resumen - Carbono neutralidad'!$B$134:$W$134,0),FALSE),0)</f>
        <v>863.63972207942879</v>
      </c>
      <c r="W18" s="17">
        <f>+IFERROR(VLOOKUP($B18,'Resumen - Carbono neutralidad'!$B$135:$W$147,MATCH(Proporción!W$25,'Resumen - Carbono neutralidad'!$B$134:$W$134,0),FALSE),0)</f>
        <v>905.19768736342166</v>
      </c>
      <c r="X18" s="17">
        <f>+IFERROR(VLOOKUP($B18,'Resumen - Carbono neutralidad'!$B$135:$X$147,MATCH(Proporción!X$25,'Resumen - Carbono neutralidad'!$B$134:$X$134,0),FALSE),0)</f>
        <v>944.81316682224451</v>
      </c>
      <c r="Y18" s="2"/>
      <c r="Z18" s="2">
        <f t="shared" si="3"/>
        <v>-2.8421709430404007E-4</v>
      </c>
      <c r="AA18" s="1">
        <v>2.1591847017718022</v>
      </c>
    </row>
    <row r="19" spans="2:30" x14ac:dyDescent="0.2">
      <c r="B19" s="4" t="s">
        <v>15</v>
      </c>
      <c r="C19" s="12">
        <f>+IFERROR(VLOOKUP($B19,'Resumen - Carbono neutralidad'!$B$135:$W$147,MATCH(Proporción!C$25,'Resumen - Carbono neutralidad'!$B$134:$W$134,0),FALSE),0)</f>
        <v>0</v>
      </c>
      <c r="D19" s="12">
        <f>+IFERROR(VLOOKUP($B19,'Resumen - Carbono neutralidad'!$B$135:$W$147,MATCH(Proporción!D$25,'Resumen - Carbono neutralidad'!$B$134:$W$134,0),FALSE),0)</f>
        <v>0</v>
      </c>
      <c r="E19" s="12">
        <f>+IFERROR(VLOOKUP($B19,'Resumen - Carbono neutralidad'!$B$135:$W$147,MATCH(Proporción!E$25,'Resumen - Carbono neutralidad'!$B$134:$W$134,0),FALSE),0)</f>
        <v>0</v>
      </c>
      <c r="F19" s="12">
        <f>+IFERROR(VLOOKUP($B19,'Resumen - Carbono neutralidad'!$B$135:$W$147,MATCH(Proporción!F$25,'Resumen - Carbono neutralidad'!$B$134:$W$134,0),FALSE),0)</f>
        <v>0</v>
      </c>
      <c r="G19" s="12">
        <f>+IFERROR(VLOOKUP($B19,'Resumen - Carbono neutralidad'!$B$135:$W$147,MATCH(Proporción!G$25,'Resumen - Carbono neutralidad'!$B$134:$W$134,0),FALSE),0)</f>
        <v>0</v>
      </c>
      <c r="H19" s="12">
        <f>+IFERROR(VLOOKUP($B19,'Resumen - Carbono neutralidad'!$B$135:$W$147,MATCH(Proporción!H$25,'Resumen - Carbono neutralidad'!$B$134:$W$134,0),FALSE),0)</f>
        <v>0</v>
      </c>
      <c r="I19" s="12">
        <f>+IFERROR(VLOOKUP($B19,'Resumen - Carbono neutralidad'!$B$135:$W$147,MATCH(Proporción!I$25,'Resumen - Carbono neutralidad'!$B$134:$W$134,0),FALSE),0)</f>
        <v>0</v>
      </c>
      <c r="J19" s="12">
        <f>+IFERROR(VLOOKUP($B19,'Resumen - Carbono neutralidad'!$B$135:$W$147,MATCH(Proporción!J$25,'Resumen - Carbono neutralidad'!$B$134:$W$134,0),FALSE),0)</f>
        <v>0</v>
      </c>
      <c r="K19" s="12">
        <f>+IFERROR(VLOOKUP($B19,'Resumen - Carbono neutralidad'!$B$135:$W$147,MATCH(Proporción!K$25,'Resumen - Carbono neutralidad'!$B$134:$W$134,0),FALSE),0)</f>
        <v>0</v>
      </c>
      <c r="L19" s="12">
        <f>+IFERROR(VLOOKUP($B19,'Resumen - Carbono neutralidad'!$B$135:$W$147,MATCH(Proporción!L$25,'Resumen - Carbono neutralidad'!$B$134:$W$134,0),FALSE),0)</f>
        <v>0</v>
      </c>
      <c r="M19" s="12">
        <f>+IFERROR(VLOOKUP($B19,'Resumen - Carbono neutralidad'!$B$135:$W$147,MATCH(Proporción!M$25,'Resumen - Carbono neutralidad'!$B$134:$W$134,0),FALSE),0)</f>
        <v>0</v>
      </c>
      <c r="N19" s="12">
        <f>+IFERROR(VLOOKUP($B19,'Resumen - Carbono neutralidad'!$B$135:$W$147,MATCH(Proporción!N$25,'Resumen - Carbono neutralidad'!$B$134:$W$134,0),FALSE),0)</f>
        <v>0</v>
      </c>
      <c r="O19" s="12">
        <f>+IFERROR(VLOOKUP($B19,'Resumen - Carbono neutralidad'!$B$135:$W$147,MATCH(Proporción!O$25,'Resumen - Carbono neutralidad'!$B$134:$W$134,0),FALSE),0)</f>
        <v>0</v>
      </c>
      <c r="P19" s="12">
        <f>+IFERROR(VLOOKUP($B19,'Resumen - Carbono neutralidad'!$B$135:$W$147,MATCH(Proporción!P$25,'Resumen - Carbono neutralidad'!$B$134:$W$134,0),FALSE),0)</f>
        <v>0</v>
      </c>
      <c r="Q19" s="12">
        <f>+IFERROR(VLOOKUP($B19,'Resumen - Carbono neutralidad'!$B$135:$W$147,MATCH(Proporción!Q$25,'Resumen - Carbono neutralidad'!$B$134:$W$134,0),FALSE),0)</f>
        <v>0</v>
      </c>
      <c r="R19" s="12">
        <f>+IFERROR(VLOOKUP($B19,'Resumen - Carbono neutralidad'!$B$135:$W$147,MATCH(Proporción!R$25,'Resumen - Carbono neutralidad'!$B$134:$W$134,0),FALSE),0)</f>
        <v>0</v>
      </c>
      <c r="S19" s="12">
        <f>+IFERROR(VLOOKUP($B19,'Resumen - Carbono neutralidad'!$B$135:$W$147,MATCH(Proporción!S$25,'Resumen - Carbono neutralidad'!$B$134:$W$134,0),FALSE),0)</f>
        <v>0</v>
      </c>
      <c r="T19" s="12">
        <f>+IFERROR(VLOOKUP($B19,'Resumen - Carbono neutralidad'!$B$135:$W$147,MATCH(Proporción!T$25,'Resumen - Carbono neutralidad'!$B$134:$W$134,0),FALSE),0)</f>
        <v>0</v>
      </c>
      <c r="U19" s="12">
        <f>+IFERROR(VLOOKUP($B19,'Resumen - Carbono neutralidad'!$B$135:$W$147,MATCH(Proporción!U$25,'Resumen - Carbono neutralidad'!$B$134:$W$134,0),FALSE),0)</f>
        <v>0</v>
      </c>
      <c r="V19" s="12">
        <f>+IFERROR(VLOOKUP($B19,'Resumen - Carbono neutralidad'!$B$135:$W$147,MATCH(Proporción!V$25,'Resumen - Carbono neutralidad'!$B$134:$W$134,0),FALSE),0)</f>
        <v>0</v>
      </c>
      <c r="W19" s="17">
        <f>+IFERROR(VLOOKUP($B19,'Resumen - Carbono neutralidad'!$B$135:$W$147,MATCH(Proporción!W$25,'Resumen - Carbono neutralidad'!$B$134:$W$134,0),FALSE),0)</f>
        <v>0</v>
      </c>
      <c r="X19" s="17">
        <f>+IFERROR(VLOOKUP($B19,'Resumen - Carbono neutralidad'!$B$135:$X$147,MATCH(Proporción!X$25,'Resumen - Carbono neutralidad'!$B$134:$X$134,0),FALSE),0)</f>
        <v>0</v>
      </c>
      <c r="Y19" s="2"/>
      <c r="Z19" s="2">
        <f t="shared" si="3"/>
        <v>0</v>
      </c>
      <c r="AA19" s="1">
        <v>0</v>
      </c>
    </row>
    <row r="20" spans="2:30" ht="12.75" thickBot="1" x14ac:dyDescent="0.25">
      <c r="B20" s="16" t="s">
        <v>16</v>
      </c>
      <c r="C20" s="12">
        <f>+IFERROR(VLOOKUP($B20,'Resumen - Carbono neutralidad'!$B$135:$W$147,MATCH(Proporción!C$25,'Resumen - Carbono neutralidad'!$B$134:$W$134,0),FALSE),0)</f>
        <v>0</v>
      </c>
      <c r="D20" s="12">
        <f>+IFERROR(VLOOKUP($B20,'Resumen - Carbono neutralidad'!$B$135:$W$147,MATCH(Proporción!D$25,'Resumen - Carbono neutralidad'!$B$134:$W$134,0),FALSE),0)</f>
        <v>0</v>
      </c>
      <c r="E20" s="12">
        <f>+IFERROR(VLOOKUP($B20,'Resumen - Carbono neutralidad'!$B$135:$W$147,MATCH(Proporción!E$25,'Resumen - Carbono neutralidad'!$B$134:$W$134,0),FALSE),0)</f>
        <v>0</v>
      </c>
      <c r="F20" s="12">
        <f>+IFERROR(VLOOKUP($B20,'Resumen - Carbono neutralidad'!$B$135:$W$147,MATCH(Proporción!F$25,'Resumen - Carbono neutralidad'!$B$134:$W$134,0),FALSE),0)</f>
        <v>0</v>
      </c>
      <c r="G20" s="12">
        <f>+IFERROR(VLOOKUP($B20,'Resumen - Carbono neutralidad'!$B$135:$W$147,MATCH(Proporción!G$25,'Resumen - Carbono neutralidad'!$B$134:$W$134,0),FALSE),0)</f>
        <v>0</v>
      </c>
      <c r="H20" s="12">
        <f>+IFERROR(VLOOKUP($B20,'Resumen - Carbono neutralidad'!$B$135:$W$147,MATCH(Proporción!H$25,'Resumen - Carbono neutralidad'!$B$134:$W$134,0),FALSE),0)</f>
        <v>0</v>
      </c>
      <c r="I20" s="12">
        <f>+IFERROR(VLOOKUP($B20,'Resumen - Carbono neutralidad'!$B$135:$W$147,MATCH(Proporción!I$25,'Resumen - Carbono neutralidad'!$B$134:$W$134,0),FALSE),0)</f>
        <v>0</v>
      </c>
      <c r="J20" s="12">
        <f>+IFERROR(VLOOKUP($B20,'Resumen - Carbono neutralidad'!$B$135:$W$147,MATCH(Proporción!J$25,'Resumen - Carbono neutralidad'!$B$134:$W$134,0),FALSE),0)</f>
        <v>0</v>
      </c>
      <c r="K20" s="12">
        <f>+IFERROR(VLOOKUP($B20,'Resumen - Carbono neutralidad'!$B$135:$W$147,MATCH(Proporción!K$25,'Resumen - Carbono neutralidad'!$B$134:$W$134,0),FALSE),0)</f>
        <v>0</v>
      </c>
      <c r="L20" s="12">
        <f>+IFERROR(VLOOKUP($B20,'Resumen - Carbono neutralidad'!$B$135:$W$147,MATCH(Proporción!L$25,'Resumen - Carbono neutralidad'!$B$134:$W$134,0),FALSE),0)</f>
        <v>0</v>
      </c>
      <c r="M20" s="12">
        <f>+IFERROR(VLOOKUP($B20,'Resumen - Carbono neutralidad'!$B$135:$W$147,MATCH(Proporción!M$25,'Resumen - Carbono neutralidad'!$B$134:$W$134,0),FALSE),0)</f>
        <v>0</v>
      </c>
      <c r="N20" s="12">
        <f>+IFERROR(VLOOKUP($B20,'Resumen - Carbono neutralidad'!$B$135:$W$147,MATCH(Proporción!N$25,'Resumen - Carbono neutralidad'!$B$134:$W$134,0),FALSE),0)</f>
        <v>0</v>
      </c>
      <c r="O20" s="12">
        <f>+IFERROR(VLOOKUP($B20,'Resumen - Carbono neutralidad'!$B$135:$W$147,MATCH(Proporción!O$25,'Resumen - Carbono neutralidad'!$B$134:$W$134,0),FALSE),0)</f>
        <v>0</v>
      </c>
      <c r="P20" s="12">
        <f>+IFERROR(VLOOKUP($B20,'Resumen - Carbono neutralidad'!$B$135:$W$147,MATCH(Proporción!P$25,'Resumen - Carbono neutralidad'!$B$134:$W$134,0),FALSE),0)</f>
        <v>0</v>
      </c>
      <c r="Q20" s="12">
        <f>+IFERROR(VLOOKUP($B20,'Resumen - Carbono neutralidad'!$B$135:$W$147,MATCH(Proporción!Q$25,'Resumen - Carbono neutralidad'!$B$134:$W$134,0),FALSE),0)</f>
        <v>0</v>
      </c>
      <c r="R20" s="12">
        <f>+IFERROR(VLOOKUP($B20,'Resumen - Carbono neutralidad'!$B$135:$W$147,MATCH(Proporción!R$25,'Resumen - Carbono neutralidad'!$B$134:$W$134,0),FALSE),0)</f>
        <v>0</v>
      </c>
      <c r="S20" s="12">
        <f>+IFERROR(VLOOKUP($B20,'Resumen - Carbono neutralidad'!$B$135:$W$147,MATCH(Proporción!S$25,'Resumen - Carbono neutralidad'!$B$134:$W$134,0),FALSE),0)</f>
        <v>0</v>
      </c>
      <c r="T20" s="12">
        <f>+IFERROR(VLOOKUP($B20,'Resumen - Carbono neutralidad'!$B$135:$W$147,MATCH(Proporción!T$25,'Resumen - Carbono neutralidad'!$B$134:$W$134,0),FALSE),0)</f>
        <v>0</v>
      </c>
      <c r="U20" s="12">
        <f>+IFERROR(VLOOKUP($B20,'Resumen - Carbono neutralidad'!$B$135:$W$147,MATCH(Proporción!U$25,'Resumen - Carbono neutralidad'!$B$134:$W$134,0),FALSE),0)</f>
        <v>0</v>
      </c>
      <c r="V20" s="12">
        <f>+IFERROR(VLOOKUP($B20,'Resumen - Carbono neutralidad'!$B$135:$W$147,MATCH(Proporción!V$25,'Resumen - Carbono neutralidad'!$B$134:$W$134,0),FALSE),0)</f>
        <v>0</v>
      </c>
      <c r="W20" s="17">
        <f>+IFERROR(VLOOKUP($B20,'Resumen - Carbono neutralidad'!$B$135:$W$147,MATCH(Proporción!W$25,'Resumen - Carbono neutralidad'!$B$134:$W$134,0),FALSE),0)</f>
        <v>0</v>
      </c>
      <c r="X20" s="17">
        <f>+IFERROR(VLOOKUP($B20,'Resumen - Carbono neutralidad'!$B$135:$X$147,MATCH(Proporción!X$25,'Resumen - Carbono neutralidad'!$B$134:$X$134,0),FALSE),0)</f>
        <v>0</v>
      </c>
      <c r="Y20" s="2"/>
      <c r="Z20" s="2">
        <f t="shared" si="3"/>
        <v>0</v>
      </c>
      <c r="AA20" s="1">
        <v>0</v>
      </c>
    </row>
    <row r="21" spans="2:30" ht="12.75" thickBot="1" x14ac:dyDescent="0.25">
      <c r="B21" s="6" t="s">
        <v>1</v>
      </c>
      <c r="C21" s="13">
        <f t="shared" ref="C21:W21" si="4">+SUM(C5:C20)</f>
        <v>959.01094326490022</v>
      </c>
      <c r="D21" s="13">
        <f t="shared" si="4"/>
        <v>1480.1693705748205</v>
      </c>
      <c r="E21" s="13">
        <f t="shared" si="4"/>
        <v>2101.6227723343363</v>
      </c>
      <c r="F21" s="13">
        <f t="shared" si="4"/>
        <v>2808.1944745606916</v>
      </c>
      <c r="G21" s="13">
        <f t="shared" si="4"/>
        <v>3566.80014710874</v>
      </c>
      <c r="H21" s="13">
        <f t="shared" si="4"/>
        <v>4352.5307546880249</v>
      </c>
      <c r="I21" s="13">
        <f t="shared" si="4"/>
        <v>5187.2249555422441</v>
      </c>
      <c r="J21" s="13">
        <f t="shared" si="4"/>
        <v>6047.352566198485</v>
      </c>
      <c r="K21" s="13">
        <f t="shared" si="4"/>
        <v>6960.2594530649276</v>
      </c>
      <c r="L21" s="13">
        <f t="shared" si="4"/>
        <v>7860.0215720007427</v>
      </c>
      <c r="M21" s="13">
        <f t="shared" si="4"/>
        <v>8789.7539289833294</v>
      </c>
      <c r="N21" s="13">
        <f t="shared" si="4"/>
        <v>9546.1003725278297</v>
      </c>
      <c r="O21" s="13">
        <f t="shared" si="4"/>
        <v>10361.616903447159</v>
      </c>
      <c r="P21" s="13">
        <f t="shared" si="4"/>
        <v>11124.358755001209</v>
      </c>
      <c r="Q21" s="13">
        <f t="shared" si="4"/>
        <v>11800.672548063994</v>
      </c>
      <c r="R21" s="13">
        <f t="shared" si="4"/>
        <v>12495.053226548545</v>
      </c>
      <c r="S21" s="13">
        <f t="shared" si="4"/>
        <v>13283.311820555959</v>
      </c>
      <c r="T21" s="13">
        <f t="shared" si="4"/>
        <v>14087.772096746952</v>
      </c>
      <c r="U21" s="13">
        <f t="shared" si="4"/>
        <v>14879.643998634121</v>
      </c>
      <c r="V21" s="13">
        <f t="shared" si="4"/>
        <v>15949.135177193406</v>
      </c>
      <c r="W21" s="18">
        <f t="shared" si="4"/>
        <v>16743.98578274835</v>
      </c>
      <c r="X21" s="18">
        <f t="shared" ref="X21" si="5">+SUM(X5:X20)</f>
        <v>17514.164866991337</v>
      </c>
      <c r="Y21" s="2"/>
      <c r="Z21" s="2">
        <f t="shared" si="3"/>
        <v>-141027695893.75424</v>
      </c>
    </row>
    <row r="22" spans="2:30" x14ac:dyDescent="0.25">
      <c r="C22" s="2">
        <v>60284.877720355842</v>
      </c>
      <c r="D22" s="2">
        <v>61727.132233880802</v>
      </c>
      <c r="E22" s="2">
        <v>68556.875801946313</v>
      </c>
      <c r="F22" s="2">
        <v>93922.858855838393</v>
      </c>
      <c r="G22" s="2">
        <v>182395.09700761043</v>
      </c>
      <c r="H22" s="2">
        <v>385010.21360996796</v>
      </c>
      <c r="I22" s="2">
        <v>740526.38258779596</v>
      </c>
      <c r="J22" s="2">
        <v>1345522.8464580518</v>
      </c>
      <c r="K22" s="2">
        <v>2330076.1107772449</v>
      </c>
      <c r="L22" s="2">
        <v>3631411.1514607314</v>
      </c>
      <c r="M22" s="2">
        <v>5067647.0384996552</v>
      </c>
      <c r="N22" s="2">
        <v>6582309.6619521482</v>
      </c>
      <c r="O22" s="2">
        <v>7977215.9576153699</v>
      </c>
      <c r="P22" s="2">
        <v>9144755.1401148066</v>
      </c>
      <c r="Q22" s="2">
        <v>10069598.981002519</v>
      </c>
      <c r="R22" s="2">
        <v>11074833.892300608</v>
      </c>
      <c r="S22" s="2">
        <v>11645332.23837571</v>
      </c>
      <c r="T22" s="2">
        <v>11813756.757358268</v>
      </c>
      <c r="U22" s="2">
        <v>11873906.125024762</v>
      </c>
      <c r="V22" s="2">
        <v>11900702.271763703</v>
      </c>
      <c r="W22" s="2">
        <v>11913214.666545417</v>
      </c>
      <c r="X22" s="2">
        <f>+W22*(W22/V22)</f>
        <v>11925740.216855235</v>
      </c>
      <c r="Y22" s="2"/>
      <c r="Z22" s="2"/>
    </row>
    <row r="23" spans="2:30" x14ac:dyDescent="0.25">
      <c r="C23" s="2">
        <f t="shared" ref="C23:X23" si="6">+C22/1000</f>
        <v>60.284877720355844</v>
      </c>
      <c r="D23" s="2">
        <f t="shared" si="6"/>
        <v>61.727132233880802</v>
      </c>
      <c r="E23" s="2">
        <f t="shared" si="6"/>
        <v>68.556875801946319</v>
      </c>
      <c r="F23" s="2">
        <f t="shared" si="6"/>
        <v>93.922858855838399</v>
      </c>
      <c r="G23" s="2">
        <f t="shared" si="6"/>
        <v>182.39509700761042</v>
      </c>
      <c r="H23" s="2">
        <f t="shared" si="6"/>
        <v>385.01021360996799</v>
      </c>
      <c r="I23" s="2">
        <f t="shared" si="6"/>
        <v>740.52638258779598</v>
      </c>
      <c r="J23" s="2">
        <f t="shared" si="6"/>
        <v>1345.5228464580518</v>
      </c>
      <c r="K23" s="2">
        <f t="shared" si="6"/>
        <v>2330.076110777245</v>
      </c>
      <c r="L23" s="2">
        <f t="shared" si="6"/>
        <v>3631.4111514607316</v>
      </c>
      <c r="M23" s="2">
        <f t="shared" si="6"/>
        <v>5067.6470384996555</v>
      </c>
      <c r="N23" s="2">
        <f t="shared" si="6"/>
        <v>6582.3096619521484</v>
      </c>
      <c r="O23" s="2">
        <f t="shared" si="6"/>
        <v>7977.2159576153699</v>
      </c>
      <c r="P23" s="2">
        <f t="shared" si="6"/>
        <v>9144.7551401148066</v>
      </c>
      <c r="Q23" s="2">
        <f t="shared" si="6"/>
        <v>10069.598981002518</v>
      </c>
      <c r="R23" s="2">
        <f t="shared" si="6"/>
        <v>11074.833892300607</v>
      </c>
      <c r="S23" s="2">
        <f t="shared" si="6"/>
        <v>11645.332238375709</v>
      </c>
      <c r="T23" s="2">
        <f t="shared" si="6"/>
        <v>11813.756757358267</v>
      </c>
      <c r="U23" s="2">
        <f t="shared" si="6"/>
        <v>11873.906125024761</v>
      </c>
      <c r="V23" s="2">
        <f t="shared" si="6"/>
        <v>11900.702271763703</v>
      </c>
      <c r="W23" s="2">
        <f t="shared" si="6"/>
        <v>11913.214666545417</v>
      </c>
      <c r="X23" s="2">
        <f t="shared" si="6"/>
        <v>11925.740216855236</v>
      </c>
      <c r="Y23" s="2"/>
      <c r="Z23" s="2"/>
    </row>
    <row r="24" spans="2:30" ht="12.75" thickBot="1" x14ac:dyDescent="0.3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2:30" ht="12.75" thickBot="1" x14ac:dyDescent="0.3">
      <c r="B25" s="3" t="s">
        <v>2</v>
      </c>
      <c r="C25" s="8">
        <f t="shared" ref="C25:W25" si="7">+C1</f>
        <v>2025</v>
      </c>
      <c r="D25" s="8">
        <f t="shared" si="7"/>
        <v>2026</v>
      </c>
      <c r="E25" s="8">
        <f t="shared" si="7"/>
        <v>2027</v>
      </c>
      <c r="F25" s="8">
        <f t="shared" si="7"/>
        <v>2028</v>
      </c>
      <c r="G25" s="8">
        <f t="shared" si="7"/>
        <v>2029</v>
      </c>
      <c r="H25" s="8">
        <f t="shared" si="7"/>
        <v>2030</v>
      </c>
      <c r="I25" s="8">
        <f t="shared" si="7"/>
        <v>2031</v>
      </c>
      <c r="J25" s="8">
        <f t="shared" si="7"/>
        <v>2032</v>
      </c>
      <c r="K25" s="8">
        <f t="shared" si="7"/>
        <v>2033</v>
      </c>
      <c r="L25" s="8">
        <f t="shared" si="7"/>
        <v>2034</v>
      </c>
      <c r="M25" s="8">
        <f t="shared" si="7"/>
        <v>2035</v>
      </c>
      <c r="N25" s="8">
        <f t="shared" si="7"/>
        <v>2036</v>
      </c>
      <c r="O25" s="8">
        <f t="shared" si="7"/>
        <v>2037</v>
      </c>
      <c r="P25" s="8">
        <f t="shared" si="7"/>
        <v>2038</v>
      </c>
      <c r="Q25" s="8">
        <f t="shared" si="7"/>
        <v>2039</v>
      </c>
      <c r="R25" s="8">
        <f t="shared" si="7"/>
        <v>2040</v>
      </c>
      <c r="S25" s="8">
        <f t="shared" si="7"/>
        <v>2041</v>
      </c>
      <c r="T25" s="9">
        <f t="shared" si="7"/>
        <v>2042</v>
      </c>
      <c r="U25" s="9">
        <f t="shared" si="7"/>
        <v>2043</v>
      </c>
      <c r="V25" s="9">
        <f t="shared" si="7"/>
        <v>2044</v>
      </c>
      <c r="W25" s="9">
        <f t="shared" si="7"/>
        <v>2045</v>
      </c>
      <c r="X25" s="9">
        <f t="shared" ref="X25" si="8">+X1</f>
        <v>2046</v>
      </c>
      <c r="Y25" s="2"/>
      <c r="Z25" s="2"/>
      <c r="AA25" s="2"/>
      <c r="AB25" s="2"/>
      <c r="AC25" s="2"/>
      <c r="AD25" s="2"/>
    </row>
    <row r="26" spans="2:30" x14ac:dyDescent="0.2">
      <c r="B26" s="15" t="s">
        <v>3</v>
      </c>
      <c r="C26" s="12">
        <f>+VLOOKUP(B26,[5]TE6!$B$4:$H$19,7,FALSE)</f>
        <v>0.40760152281800222</v>
      </c>
      <c r="D26" s="12">
        <f t="shared" ref="D26:W26" si="9">IFERROR(C26*(1+(D5/C5-1)*$AA5),0)</f>
        <v>0.94321327344572226</v>
      </c>
      <c r="E26" s="12">
        <f t="shared" si="9"/>
        <v>1.9813176918982545</v>
      </c>
      <c r="F26" s="12">
        <f t="shared" si="9"/>
        <v>3.7900642727633724</v>
      </c>
      <c r="G26" s="12">
        <f t="shared" si="9"/>
        <v>6.6064811119014761</v>
      </c>
      <c r="H26" s="12">
        <f t="shared" si="9"/>
        <v>10.506255590006353</v>
      </c>
      <c r="I26" s="12">
        <f t="shared" si="9"/>
        <v>15.945855443894544</v>
      </c>
      <c r="J26" s="12">
        <f t="shared" si="9"/>
        <v>23.033665586681849</v>
      </c>
      <c r="K26" s="12">
        <f t="shared" si="9"/>
        <v>33.356280843273488</v>
      </c>
      <c r="L26" s="12">
        <f t="shared" si="9"/>
        <v>45.632811871167775</v>
      </c>
      <c r="M26" s="12">
        <f t="shared" si="9"/>
        <v>61.862482515888168</v>
      </c>
      <c r="N26" s="12">
        <f t="shared" si="9"/>
        <v>75.69271336373366</v>
      </c>
      <c r="O26" s="12">
        <f t="shared" si="9"/>
        <v>94.943388115066867</v>
      </c>
      <c r="P26" s="12">
        <f t="shared" si="9"/>
        <v>115.47661444445211</v>
      </c>
      <c r="Q26" s="12">
        <f t="shared" si="9"/>
        <v>135.2428612239089</v>
      </c>
      <c r="R26" s="12">
        <f t="shared" si="9"/>
        <v>159.0934262697638</v>
      </c>
      <c r="S26" s="12">
        <f t="shared" si="9"/>
        <v>191.10820305803588</v>
      </c>
      <c r="T26" s="12">
        <f t="shared" si="9"/>
        <v>229.33601210099468</v>
      </c>
      <c r="U26" s="12">
        <f t="shared" si="9"/>
        <v>271.29439567405166</v>
      </c>
      <c r="V26" s="12">
        <f t="shared" si="9"/>
        <v>318.73031266163844</v>
      </c>
      <c r="W26" s="17">
        <f t="shared" si="9"/>
        <v>371.12794955946464</v>
      </c>
      <c r="X26" s="17">
        <f>+IFERROR(VLOOKUP($B26,'Resumen - Carbono neutralidad'!$B$135:$X$147,MATCH(Proporción!X$25,'Resumen - Carbono neutralidad'!$B$134:$X$134,0),FALSE),0)</f>
        <v>426.9131515360254</v>
      </c>
      <c r="Y26" s="2">
        <f t="shared" ref="Y26:Y42" si="10">IFERROR((W26*(1+(X5/W5-1)*$AA5)-X26)*1000000000,0)</f>
        <v>1.7053025658242404E-4</v>
      </c>
      <c r="Z26" s="2"/>
      <c r="AA26" s="2"/>
      <c r="AB26" s="2"/>
      <c r="AC26" s="2"/>
      <c r="AD26" s="2"/>
    </row>
    <row r="27" spans="2:30" x14ac:dyDescent="0.2">
      <c r="B27" s="4" t="s">
        <v>4</v>
      </c>
      <c r="C27" s="12">
        <f>+VLOOKUP(B27,[5]TE6!$B$4:$H$19,7,FALSE)</f>
        <v>0.72114115575492677</v>
      </c>
      <c r="D27" s="12">
        <f t="shared" ref="D27:W27" si="11">IFERROR(C27*(1+(D6/C6-1)*$AA6),0)</f>
        <v>1.5926050107273189</v>
      </c>
      <c r="E27" s="12">
        <f t="shared" si="11"/>
        <v>3.1684977604290769</v>
      </c>
      <c r="F27" s="12">
        <f t="shared" si="11"/>
        <v>5.7909177065415491</v>
      </c>
      <c r="G27" s="12">
        <f t="shared" si="11"/>
        <v>9.7185941535818383</v>
      </c>
      <c r="H27" s="12">
        <f t="shared" si="11"/>
        <v>15.036192406732667</v>
      </c>
      <c r="I27" s="12">
        <f t="shared" si="11"/>
        <v>22.293202951457552</v>
      </c>
      <c r="J27" s="12">
        <f t="shared" si="11"/>
        <v>31.577668142108759</v>
      </c>
      <c r="K27" s="12">
        <f t="shared" si="11"/>
        <v>44.975353812016081</v>
      </c>
      <c r="L27" s="12">
        <f t="shared" si="11"/>
        <v>60.663844589568562</v>
      </c>
      <c r="M27" s="12">
        <f t="shared" si="11"/>
        <v>81.221616385322022</v>
      </c>
      <c r="N27" s="12">
        <f t="shared" si="11"/>
        <v>97.775834582178177</v>
      </c>
      <c r="O27" s="12">
        <f t="shared" si="11"/>
        <v>120.84428194122556</v>
      </c>
      <c r="P27" s="12">
        <f t="shared" si="11"/>
        <v>145.49129639998102</v>
      </c>
      <c r="Q27" s="12">
        <f t="shared" si="11"/>
        <v>169.87992962287274</v>
      </c>
      <c r="R27" s="12">
        <f t="shared" si="11"/>
        <v>199.23645911252584</v>
      </c>
      <c r="S27" s="12">
        <f t="shared" si="11"/>
        <v>239.26044436428035</v>
      </c>
      <c r="T27" s="12">
        <f t="shared" si="11"/>
        <v>286.97455269838383</v>
      </c>
      <c r="U27" s="12">
        <f t="shared" si="11"/>
        <v>339.33681634686616</v>
      </c>
      <c r="V27" s="12">
        <f t="shared" si="11"/>
        <v>398.46509790796648</v>
      </c>
      <c r="W27" s="17">
        <f t="shared" si="11"/>
        <v>463.71425748362719</v>
      </c>
      <c r="X27" s="17">
        <f>+IFERROR(VLOOKUP($B27,'Resumen - Carbono neutralidad'!$B$135:$X$147,MATCH(Proporción!X$25,'Resumen - Carbono neutralidad'!$B$134:$X$134,0),FALSE),0)</f>
        <v>533.15795387301091</v>
      </c>
      <c r="Y27" s="2">
        <f t="shared" si="10"/>
        <v>3.4106051316484809E-4</v>
      </c>
      <c r="Z27" s="2"/>
      <c r="AA27" s="2"/>
      <c r="AB27" s="2"/>
      <c r="AC27" s="2"/>
      <c r="AD27" s="2"/>
    </row>
    <row r="28" spans="2:30" x14ac:dyDescent="0.2">
      <c r="B28" s="4" t="s">
        <v>5</v>
      </c>
      <c r="C28" s="12">
        <f>+VLOOKUP(B28,[5]TE6!$B$4:$H$19,7,FALSE)</f>
        <v>2.1843261094605753</v>
      </c>
      <c r="D28" s="12">
        <f t="shared" ref="D28:W28" si="12">IFERROR(C28*(1+(D7/C7-1)*$AA7),0)</f>
        <v>5.2817370281464333</v>
      </c>
      <c r="E28" s="12">
        <f t="shared" si="12"/>
        <v>11.374496233924019</v>
      </c>
      <c r="F28" s="12">
        <f t="shared" si="12"/>
        <v>21.578652580315367</v>
      </c>
      <c r="G28" s="12">
        <f t="shared" si="12"/>
        <v>36.943699301885673</v>
      </c>
      <c r="H28" s="12">
        <f t="shared" si="12"/>
        <v>57.919405135478854</v>
      </c>
      <c r="I28" s="12">
        <f t="shared" si="12"/>
        <v>86.250031106362655</v>
      </c>
      <c r="J28" s="12">
        <f t="shared" si="12"/>
        <v>122.53510075624847</v>
      </c>
      <c r="K28" s="12">
        <f t="shared" si="12"/>
        <v>168.15783743746351</v>
      </c>
      <c r="L28" s="12">
        <f t="shared" si="12"/>
        <v>222.39379113879758</v>
      </c>
      <c r="M28" s="12">
        <f t="shared" si="12"/>
        <v>287.01249376908248</v>
      </c>
      <c r="N28" s="12">
        <f t="shared" si="12"/>
        <v>352.40524605326988</v>
      </c>
      <c r="O28" s="12">
        <f t="shared" si="12"/>
        <v>428.87018019846857</v>
      </c>
      <c r="P28" s="12">
        <f t="shared" si="12"/>
        <v>508.70873619399765</v>
      </c>
      <c r="Q28" s="12">
        <f t="shared" si="12"/>
        <v>583.62923618196839</v>
      </c>
      <c r="R28" s="12">
        <f t="shared" si="12"/>
        <v>665.83512866678427</v>
      </c>
      <c r="S28" s="12">
        <f t="shared" si="12"/>
        <v>762.90192991455103</v>
      </c>
      <c r="T28" s="12">
        <f t="shared" si="12"/>
        <v>868.77570334556708</v>
      </c>
      <c r="U28" s="12">
        <f t="shared" si="12"/>
        <v>981.46373201800611</v>
      </c>
      <c r="V28" s="12">
        <f t="shared" si="12"/>
        <v>1549.4503418239378</v>
      </c>
      <c r="W28" s="17">
        <f t="shared" si="12"/>
        <v>1736.2145245152819</v>
      </c>
      <c r="X28" s="17">
        <f>+IFERROR(VLOOKUP($B28,'Resumen - Carbono neutralidad'!$B$135:$X$147,MATCH(Proporción!X$25,'Resumen - Carbono neutralidad'!$B$134:$X$134,0),FALSE),0)</f>
        <v>1932.9910933770534</v>
      </c>
      <c r="Y28" s="2">
        <f t="shared" si="10"/>
        <v>9.0949470177292824E-4</v>
      </c>
      <c r="Z28" s="2"/>
      <c r="AA28" s="2"/>
      <c r="AB28" s="2"/>
      <c r="AC28" s="2"/>
      <c r="AD28" s="2"/>
    </row>
    <row r="29" spans="2:30" x14ac:dyDescent="0.2">
      <c r="B29" s="4" t="s">
        <v>6</v>
      </c>
      <c r="C29" s="12">
        <f>+VLOOKUP(B29,[5]TE6!$B$4:$H$19,7,FALSE)</f>
        <v>1.661760054565701</v>
      </c>
      <c r="D29" s="12">
        <f t="shared" ref="D29:W29" si="13">IFERROR(C29*(1+(D8/C8-1)*$AA8),0)</f>
        <v>4.1746401594995621</v>
      </c>
      <c r="E29" s="12">
        <f t="shared" si="13"/>
        <v>9.116737088362278</v>
      </c>
      <c r="F29" s="12">
        <f t="shared" si="13"/>
        <v>17.447549723054561</v>
      </c>
      <c r="G29" s="12">
        <f t="shared" si="13"/>
        <v>29.706039507871242</v>
      </c>
      <c r="H29" s="12">
        <f t="shared" si="13"/>
        <v>46.121999565288107</v>
      </c>
      <c r="I29" s="12">
        <f t="shared" si="13"/>
        <v>67.877568846235462</v>
      </c>
      <c r="J29" s="12">
        <f t="shared" si="13"/>
        <v>95.662839154335245</v>
      </c>
      <c r="K29" s="12">
        <f t="shared" si="13"/>
        <v>128.72460734885669</v>
      </c>
      <c r="L29" s="12">
        <f t="shared" si="13"/>
        <v>167.97997962316506</v>
      </c>
      <c r="M29" s="12">
        <f t="shared" si="13"/>
        <v>214.29218831573246</v>
      </c>
      <c r="N29" s="12">
        <f t="shared" si="13"/>
        <v>263.48526253242517</v>
      </c>
      <c r="O29" s="12">
        <f t="shared" si="13"/>
        <v>319.44229236909985</v>
      </c>
      <c r="P29" s="12">
        <f t="shared" si="13"/>
        <v>378.35068493556111</v>
      </c>
      <c r="Q29" s="12">
        <f t="shared" si="13"/>
        <v>432.30260375053126</v>
      </c>
      <c r="R29" s="12">
        <f t="shared" si="13"/>
        <v>487.81380918160897</v>
      </c>
      <c r="S29" s="12">
        <f t="shared" si="13"/>
        <v>550.07796517807196</v>
      </c>
      <c r="T29" s="12">
        <f t="shared" si="13"/>
        <v>615.37669753356943</v>
      </c>
      <c r="U29" s="12">
        <f t="shared" si="13"/>
        <v>683.07976928455776</v>
      </c>
      <c r="V29" s="12">
        <f t="shared" si="13"/>
        <v>753.04840825660449</v>
      </c>
      <c r="W29" s="17">
        <f t="shared" si="13"/>
        <v>824.56968038028174</v>
      </c>
      <c r="X29" s="17">
        <f>+IFERROR(VLOOKUP($B29,'Resumen - Carbono neutralidad'!$B$135:$X$147,MATCH(Proporción!X$25,'Resumen - Carbono neutralidad'!$B$134:$X$134,0),FALSE),0)</f>
        <v>902.01965284036964</v>
      </c>
      <c r="Y29" s="2">
        <f t="shared" si="10"/>
        <v>3.4106051316484809E-4</v>
      </c>
      <c r="Z29" s="2"/>
      <c r="AA29" s="2"/>
      <c r="AB29" s="2"/>
      <c r="AC29" s="2"/>
      <c r="AD29" s="2"/>
    </row>
    <row r="30" spans="2:30" x14ac:dyDescent="0.2">
      <c r="B30" s="4" t="s">
        <v>7</v>
      </c>
      <c r="C30" s="12">
        <f>+VLOOKUP(B30,[5]TE6!$B$4:$H$19,7,FALSE)</f>
        <v>1.745370623348881</v>
      </c>
      <c r="D30" s="12">
        <f t="shared" ref="D30:W30" si="14">IFERROR(C30*(1+(D9/C9-1)*$AA9),0)</f>
        <v>4.2067062446171759</v>
      </c>
      <c r="E30" s="12">
        <f t="shared" si="14"/>
        <v>8.9579190272297033</v>
      </c>
      <c r="F30" s="12">
        <f t="shared" si="14"/>
        <v>17.079059205329493</v>
      </c>
      <c r="G30" s="12">
        <f t="shared" si="14"/>
        <v>29.440804125186773</v>
      </c>
      <c r="H30" s="12">
        <f t="shared" si="14"/>
        <v>46.709923122469654</v>
      </c>
      <c r="I30" s="12">
        <f t="shared" si="14"/>
        <v>70.636374217262997</v>
      </c>
      <c r="J30" s="12">
        <f t="shared" si="14"/>
        <v>101.79622848145691</v>
      </c>
      <c r="K30" s="12">
        <f t="shared" si="14"/>
        <v>143.95377738994705</v>
      </c>
      <c r="L30" s="12">
        <f t="shared" si="14"/>
        <v>194.06141306502272</v>
      </c>
      <c r="M30" s="12">
        <f t="shared" si="14"/>
        <v>256.78454759468372</v>
      </c>
      <c r="N30" s="12">
        <f t="shared" si="14"/>
        <v>316.61558743225817</v>
      </c>
      <c r="O30" s="12">
        <f t="shared" si="14"/>
        <v>392.6109273412074</v>
      </c>
      <c r="P30" s="12">
        <f t="shared" si="14"/>
        <v>474.39694799909984</v>
      </c>
      <c r="Q30" s="12">
        <f t="shared" si="14"/>
        <v>556.30216938428623</v>
      </c>
      <c r="R30" s="12">
        <f t="shared" si="14"/>
        <v>650.88337438256769</v>
      </c>
      <c r="S30" s="12">
        <f t="shared" si="14"/>
        <v>767.79352243084043</v>
      </c>
      <c r="T30" s="12">
        <f t="shared" si="14"/>
        <v>901.61655967713705</v>
      </c>
      <c r="U30" s="12">
        <f t="shared" si="14"/>
        <v>1046.5925077896532</v>
      </c>
      <c r="V30" s="12">
        <f t="shared" si="14"/>
        <v>1206.5551257179329</v>
      </c>
      <c r="W30" s="17">
        <f t="shared" si="14"/>
        <v>1380.2115108121488</v>
      </c>
      <c r="X30" s="17">
        <f>+IFERROR(VLOOKUP($B30,'Resumen - Carbono neutralidad'!$B$135:$X$147,MATCH(Proporción!X$25,'Resumen - Carbono neutralidad'!$B$134:$X$134,0),FALSE),0)</f>
        <v>1564.1697002221224</v>
      </c>
      <c r="Y30" s="2">
        <f t="shared" si="10"/>
        <v>4.5474735088646412E-4</v>
      </c>
      <c r="Z30" s="2"/>
      <c r="AA30" s="2"/>
      <c r="AB30" s="2"/>
      <c r="AC30" s="2"/>
      <c r="AD30" s="2"/>
    </row>
    <row r="31" spans="2:30" x14ac:dyDescent="0.2">
      <c r="B31" s="4" t="s">
        <v>8</v>
      </c>
      <c r="C31" s="12">
        <f>+VLOOKUP(B31,[5]TE6!$B$4:$H$19,7,FALSE)</f>
        <v>8.1206764930663518</v>
      </c>
      <c r="D31" s="12">
        <f t="shared" ref="D31:W31" si="15">IFERROR(C31*(1+(D10/C10-1)*$AA10),0)</f>
        <v>16.22938070707476</v>
      </c>
      <c r="E31" s="12">
        <f t="shared" si="15"/>
        <v>29.485231982898387</v>
      </c>
      <c r="F31" s="12">
        <f t="shared" si="15"/>
        <v>48.508739297965469</v>
      </c>
      <c r="G31" s="12">
        <f t="shared" si="15"/>
        <v>73.454462491297534</v>
      </c>
      <c r="H31" s="12">
        <f t="shared" si="15"/>
        <v>103.54509105394294</v>
      </c>
      <c r="I31" s="12">
        <f t="shared" si="15"/>
        <v>140.04244874662828</v>
      </c>
      <c r="J31" s="12">
        <f t="shared" si="15"/>
        <v>182.22448857555665</v>
      </c>
      <c r="K31" s="12">
        <f t="shared" si="15"/>
        <v>231.60558807403655</v>
      </c>
      <c r="L31" s="12">
        <f t="shared" si="15"/>
        <v>284.94123659268894</v>
      </c>
      <c r="M31" s="12">
        <f t="shared" si="15"/>
        <v>344.37170498686123</v>
      </c>
      <c r="N31" s="12">
        <f t="shared" si="15"/>
        <v>396.12973083656067</v>
      </c>
      <c r="O31" s="12">
        <f t="shared" si="15"/>
        <v>454.68067216135717</v>
      </c>
      <c r="P31" s="12">
        <f t="shared" si="15"/>
        <v>511.43685759784267</v>
      </c>
      <c r="Q31" s="12">
        <f t="shared" si="15"/>
        <v>560.38286350094688</v>
      </c>
      <c r="R31" s="12">
        <f t="shared" si="15"/>
        <v>612.28757178677847</v>
      </c>
      <c r="S31" s="12">
        <f t="shared" si="15"/>
        <v>673.74365654818587</v>
      </c>
      <c r="T31" s="12">
        <f t="shared" si="15"/>
        <v>738.4400896840981</v>
      </c>
      <c r="U31" s="12">
        <f t="shared" si="15"/>
        <v>803.92160954222493</v>
      </c>
      <c r="V31" s="12">
        <f t="shared" si="15"/>
        <v>871.19142823572224</v>
      </c>
      <c r="W31" s="17">
        <f t="shared" si="15"/>
        <v>939.48039063278213</v>
      </c>
      <c r="X31" s="17">
        <f>+IFERROR(VLOOKUP($B31,'Resumen - Carbono neutralidad'!$B$135:$X$147,MATCH(Proporción!X$25,'Resumen - Carbono neutralidad'!$B$134:$X$134,0),FALSE),0)</f>
        <v>1007.6801956622788</v>
      </c>
      <c r="Y31" s="2">
        <f t="shared" si="10"/>
        <v>3.1832314562052488E-3</v>
      </c>
      <c r="Z31" s="2"/>
      <c r="AA31" s="2"/>
      <c r="AB31" s="2"/>
      <c r="AC31" s="2"/>
      <c r="AD31" s="2"/>
    </row>
    <row r="32" spans="2:30" x14ac:dyDescent="0.2">
      <c r="B32" s="4" t="s">
        <v>83</v>
      </c>
      <c r="C32" s="12">
        <f>+VLOOKUP(B32,[5]TE6!$B$4:$H$19,7,FALSE)</f>
        <v>88.261406671744311</v>
      </c>
      <c r="D32" s="12">
        <f t="shared" ref="D32:W32" si="16">IFERROR(C32*(1+(D11/C11-1)*$AA11),0)</f>
        <v>160.29638008466907</v>
      </c>
      <c r="E32" s="12">
        <f t="shared" si="16"/>
        <v>256.35757137150193</v>
      </c>
      <c r="F32" s="12">
        <f t="shared" si="16"/>
        <v>379.34026499084064</v>
      </c>
      <c r="G32" s="12">
        <f t="shared" si="16"/>
        <v>527.20092702774014</v>
      </c>
      <c r="H32" s="12">
        <f t="shared" si="16"/>
        <v>693.46076876328368</v>
      </c>
      <c r="I32" s="12">
        <f t="shared" si="16"/>
        <v>882.82423179695093</v>
      </c>
      <c r="J32" s="12">
        <f t="shared" si="16"/>
        <v>1091.263866425619</v>
      </c>
      <c r="K32" s="12">
        <f t="shared" si="16"/>
        <v>1323.1480110648499</v>
      </c>
      <c r="L32" s="12">
        <f t="shared" si="16"/>
        <v>1567.2788924912456</v>
      </c>
      <c r="M32" s="12">
        <f t="shared" si="16"/>
        <v>1830.394048199254</v>
      </c>
      <c r="N32" s="12">
        <f t="shared" si="16"/>
        <v>2047.252050152478</v>
      </c>
      <c r="O32" s="12">
        <f t="shared" si="16"/>
        <v>2284.4086024088347</v>
      </c>
      <c r="P32" s="12">
        <f t="shared" si="16"/>
        <v>2514.5243241839544</v>
      </c>
      <c r="Q32" s="12">
        <f t="shared" si="16"/>
        <v>2718.2590917206862</v>
      </c>
      <c r="R32" s="12">
        <f t="shared" si="16"/>
        <v>2932.4355037839896</v>
      </c>
      <c r="S32" s="12">
        <f t="shared" si="16"/>
        <v>3193.5550581034872</v>
      </c>
      <c r="T32" s="12">
        <f t="shared" si="16"/>
        <v>3467.4401973371055</v>
      </c>
      <c r="U32" s="12">
        <f t="shared" si="16"/>
        <v>3747.8163900989575</v>
      </c>
      <c r="V32" s="12">
        <f t="shared" si="16"/>
        <v>4037.5251280964067</v>
      </c>
      <c r="W32" s="17">
        <f t="shared" si="16"/>
        <v>4334.713303346547</v>
      </c>
      <c r="X32" s="17">
        <f>+IFERROR(VLOOKUP($B32,'Resumen - Carbono neutralidad'!$B$135:$X$147,MATCH(Proporción!X$25,'Resumen - Carbono neutralidad'!$B$134:$X$134,0),FALSE),0)</f>
        <v>4636.9351457688344</v>
      </c>
      <c r="Y32" s="2">
        <f t="shared" si="10"/>
        <v>2.3646862246096134E-2</v>
      </c>
      <c r="Z32" s="2"/>
      <c r="AA32" s="2"/>
      <c r="AB32" s="2"/>
      <c r="AC32" s="2"/>
      <c r="AD32" s="2"/>
    </row>
    <row r="33" spans="2:30" x14ac:dyDescent="0.2">
      <c r="B33" s="4" t="s">
        <v>84</v>
      </c>
      <c r="C33" s="12">
        <f>+VLOOKUP(B33,[5]TE6!$B$4:$H$19,7,FALSE)</f>
        <v>2.4978657423975004</v>
      </c>
      <c r="D33" s="12">
        <f t="shared" ref="D33:W33" si="17">IFERROR(C33*(1+(D12/C12-1)*$AA12),0)</f>
        <v>5.3975177853580654</v>
      </c>
      <c r="E33" s="12">
        <f t="shared" si="17"/>
        <v>10.345132811496882</v>
      </c>
      <c r="F33" s="12">
        <f t="shared" si="17"/>
        <v>17.985395936946592</v>
      </c>
      <c r="G33" s="12">
        <f t="shared" si="17"/>
        <v>28.580097644415229</v>
      </c>
      <c r="H33" s="12">
        <f t="shared" si="17"/>
        <v>42.292840294361064</v>
      </c>
      <c r="I33" s="12">
        <f t="shared" si="17"/>
        <v>60.050595610612646</v>
      </c>
      <c r="J33" s="12">
        <f t="shared" si="17"/>
        <v>81.731888845073343</v>
      </c>
      <c r="K33" s="12">
        <f t="shared" si="17"/>
        <v>109.69581426965532</v>
      </c>
      <c r="L33" s="12">
        <f t="shared" si="17"/>
        <v>140.91759940922452</v>
      </c>
      <c r="M33" s="12">
        <f t="shared" si="17"/>
        <v>178.29983630309397</v>
      </c>
      <c r="N33" s="12">
        <f t="shared" si="17"/>
        <v>211.400557372246</v>
      </c>
      <c r="O33" s="12">
        <f t="shared" si="17"/>
        <v>252.54092777290697</v>
      </c>
      <c r="P33" s="12">
        <f t="shared" si="17"/>
        <v>295.22698558952629</v>
      </c>
      <c r="Q33" s="12">
        <f t="shared" si="17"/>
        <v>337.08562961728143</v>
      </c>
      <c r="R33" s="12">
        <f t="shared" si="17"/>
        <v>384.2345329017528</v>
      </c>
      <c r="S33" s="12">
        <f t="shared" si="17"/>
        <v>441.18197188451484</v>
      </c>
      <c r="T33" s="12">
        <f t="shared" si="17"/>
        <v>504.60130697829908</v>
      </c>
      <c r="U33" s="12">
        <f t="shared" si="17"/>
        <v>570.96825463639095</v>
      </c>
      <c r="V33" s="12">
        <f t="shared" si="17"/>
        <v>642.07387093877503</v>
      </c>
      <c r="W33" s="17">
        <f t="shared" si="17"/>
        <v>716.87154196380379</v>
      </c>
      <c r="X33" s="17">
        <f>+IFERROR(VLOOKUP($B33,'Resumen - Carbono neutralidad'!$B$135:$X$147,MATCH(Proporción!X$25,'Resumen - Carbono neutralidad'!$B$134:$X$134,0),FALSE),0)</f>
        <v>793.55179784070128</v>
      </c>
      <c r="Y33" s="2">
        <f t="shared" si="10"/>
        <v>2.0463630789890885E-3</v>
      </c>
      <c r="Z33" s="2"/>
      <c r="AA33" s="2"/>
      <c r="AB33" s="2"/>
      <c r="AC33" s="2"/>
      <c r="AD33" s="2"/>
    </row>
    <row r="34" spans="2:30" x14ac:dyDescent="0.2">
      <c r="B34" s="4" t="s">
        <v>9</v>
      </c>
      <c r="C34" s="12">
        <f>+VLOOKUP(B34,[5]TE6!$B$4:$H$19,7,FALSE)</f>
        <v>3.6266084209704292</v>
      </c>
      <c r="D34" s="12">
        <f t="shared" ref="D34:W34" si="18">IFERROR(C34*(1+(D13/C13-1)*$AA13),0)</f>
        <v>8.4124583991362947</v>
      </c>
      <c r="E34" s="12">
        <f t="shared" si="18"/>
        <v>16.899353092679036</v>
      </c>
      <c r="F34" s="12">
        <f t="shared" si="18"/>
        <v>30.532345421759551</v>
      </c>
      <c r="G34" s="12">
        <f t="shared" si="18"/>
        <v>50.093884803573559</v>
      </c>
      <c r="H34" s="12">
        <f t="shared" si="18"/>
        <v>76.742297169561752</v>
      </c>
      <c r="I34" s="12">
        <f t="shared" si="18"/>
        <v>112.56545716253956</v>
      </c>
      <c r="J34" s="12">
        <f t="shared" si="18"/>
        <v>158.0258739456136</v>
      </c>
      <c r="K34" s="12">
        <f t="shared" si="18"/>
        <v>216.8734957299877</v>
      </c>
      <c r="L34" s="12">
        <f t="shared" si="18"/>
        <v>285.09772556114103</v>
      </c>
      <c r="M34" s="12">
        <f t="shared" si="18"/>
        <v>367.35837519400991</v>
      </c>
      <c r="N34" s="12">
        <f t="shared" si="18"/>
        <v>446.8924356614628</v>
      </c>
      <c r="O34" s="12">
        <f t="shared" si="18"/>
        <v>543.95301190812609</v>
      </c>
      <c r="P34" s="12">
        <f t="shared" si="18"/>
        <v>648.41662525652214</v>
      </c>
      <c r="Q34" s="12">
        <f t="shared" si="18"/>
        <v>756.40558848682235</v>
      </c>
      <c r="R34" s="12">
        <f t="shared" si="18"/>
        <v>878.1620823409977</v>
      </c>
      <c r="S34" s="12">
        <f t="shared" si="18"/>
        <v>1022.2286422482279</v>
      </c>
      <c r="T34" s="12">
        <f t="shared" si="18"/>
        <v>1182.8153330756036</v>
      </c>
      <c r="U34" s="12">
        <f t="shared" si="18"/>
        <v>1353.6707592832877</v>
      </c>
      <c r="V34" s="12">
        <f t="shared" si="18"/>
        <v>1538.1309426858443</v>
      </c>
      <c r="W34" s="17">
        <f t="shared" si="18"/>
        <v>1734.4089856988755</v>
      </c>
      <c r="X34" s="17">
        <f>+IFERROR(VLOOKUP($B34,'Resumen - Carbono neutralidad'!$B$135:$X$147,MATCH(Proporción!X$25,'Resumen - Carbono neutralidad'!$B$134:$X$134,0),FALSE),0)</f>
        <v>1919.1683220653201</v>
      </c>
      <c r="Y34" s="2">
        <f t="shared" si="10"/>
        <v>-9.0949470177292824E-4</v>
      </c>
      <c r="Z34" s="2"/>
      <c r="AA34" s="2"/>
      <c r="AB34" s="2"/>
      <c r="AC34" s="2"/>
      <c r="AD34" s="2"/>
    </row>
    <row r="35" spans="2:30" x14ac:dyDescent="0.2">
      <c r="B35" s="4" t="s">
        <v>10</v>
      </c>
      <c r="C35" s="12">
        <f>+VLOOKUP(B35,[5]TE6!$B$4:$H$19,7,FALSE)</f>
        <v>1.2228045684540063</v>
      </c>
      <c r="D35" s="12">
        <f t="shared" ref="D35:W35" si="19">IFERROR(C35*(1+(D14/C14-1)*$AA14),0)</f>
        <v>0</v>
      </c>
      <c r="E35" s="12">
        <f t="shared" si="19"/>
        <v>0</v>
      </c>
      <c r="F35" s="12">
        <f t="shared" si="19"/>
        <v>0</v>
      </c>
      <c r="G35" s="12">
        <f t="shared" si="19"/>
        <v>0</v>
      </c>
      <c r="H35" s="12">
        <f t="shared" si="19"/>
        <v>0</v>
      </c>
      <c r="I35" s="12">
        <f t="shared" si="19"/>
        <v>0</v>
      </c>
      <c r="J35" s="12">
        <f t="shared" si="19"/>
        <v>0</v>
      </c>
      <c r="K35" s="12">
        <f t="shared" si="19"/>
        <v>0</v>
      </c>
      <c r="L35" s="12">
        <f t="shared" si="19"/>
        <v>0</v>
      </c>
      <c r="M35" s="12">
        <f t="shared" si="19"/>
        <v>0</v>
      </c>
      <c r="N35" s="12">
        <f t="shared" si="19"/>
        <v>0</v>
      </c>
      <c r="O35" s="12">
        <f t="shared" si="19"/>
        <v>0</v>
      </c>
      <c r="P35" s="12">
        <f t="shared" si="19"/>
        <v>0</v>
      </c>
      <c r="Q35" s="12">
        <f t="shared" si="19"/>
        <v>0</v>
      </c>
      <c r="R35" s="12">
        <f t="shared" si="19"/>
        <v>0</v>
      </c>
      <c r="S35" s="12">
        <f t="shared" si="19"/>
        <v>0</v>
      </c>
      <c r="T35" s="12">
        <f t="shared" si="19"/>
        <v>0</v>
      </c>
      <c r="U35" s="12">
        <f t="shared" si="19"/>
        <v>0</v>
      </c>
      <c r="V35" s="12">
        <f t="shared" si="19"/>
        <v>0</v>
      </c>
      <c r="W35" s="17">
        <f t="shared" si="19"/>
        <v>0</v>
      </c>
      <c r="X35" s="17">
        <f>+IFERROR(VLOOKUP($B35,'Resumen - Carbono neutralidad'!$B$135:$X$147,MATCH(Proporción!X$25,'Resumen - Carbono neutralidad'!$B$134:$X$134,0),FALSE),0)</f>
        <v>0</v>
      </c>
      <c r="Y35" s="2">
        <f t="shared" si="10"/>
        <v>0</v>
      </c>
      <c r="Z35" s="2"/>
      <c r="AA35" s="2"/>
      <c r="AB35" s="2"/>
      <c r="AC35" s="2"/>
      <c r="AD35" s="2"/>
    </row>
    <row r="36" spans="2:30" x14ac:dyDescent="0.2">
      <c r="B36" s="4" t="s">
        <v>11</v>
      </c>
      <c r="C36" s="12">
        <f>+VLOOKUP(B36,[5]TE6!$B$4:$H$19,7,FALSE)</f>
        <v>6.5738809705775223</v>
      </c>
      <c r="D36" s="12">
        <f t="shared" ref="D36:W36" si="20">IFERROR(C36*(1+(D15/C15-1)*$AA15),0)</f>
        <v>14.226843664532483</v>
      </c>
      <c r="E36" s="12">
        <f t="shared" si="20"/>
        <v>26.809842437870987</v>
      </c>
      <c r="F36" s="12">
        <f t="shared" si="20"/>
        <v>45.825032778985644</v>
      </c>
      <c r="G36" s="12">
        <f t="shared" si="20"/>
        <v>72.060269121038473</v>
      </c>
      <c r="H36" s="12">
        <f t="shared" si="20"/>
        <v>106.91418307461763</v>
      </c>
      <c r="I36" s="12">
        <f t="shared" si="20"/>
        <v>152.18707727661089</v>
      </c>
      <c r="J36" s="12">
        <f t="shared" si="20"/>
        <v>208.24332940876195</v>
      </c>
      <c r="K36" s="12">
        <f t="shared" si="20"/>
        <v>276.898707205682</v>
      </c>
      <c r="L36" s="12">
        <f t="shared" si="20"/>
        <v>355.55986981651012</v>
      </c>
      <c r="M36" s="12">
        <f t="shared" si="20"/>
        <v>446.63290412365359</v>
      </c>
      <c r="N36" s="12">
        <f t="shared" si="20"/>
        <v>526.9551843803622</v>
      </c>
      <c r="O36" s="12">
        <f t="shared" si="20"/>
        <v>618.83979820644572</v>
      </c>
      <c r="P36" s="12">
        <f t="shared" si="20"/>
        <v>700.78475644645141</v>
      </c>
      <c r="Q36" s="12">
        <f t="shared" si="20"/>
        <v>781.93242767514641</v>
      </c>
      <c r="R36" s="12">
        <f t="shared" si="20"/>
        <v>866.95001567838767</v>
      </c>
      <c r="S36" s="12">
        <f t="shared" si="20"/>
        <v>970.71577184213663</v>
      </c>
      <c r="T36" s="12">
        <f t="shared" si="20"/>
        <v>1079.1233615654273</v>
      </c>
      <c r="U36" s="12">
        <f t="shared" si="20"/>
        <v>1188.7597726545687</v>
      </c>
      <c r="V36" s="12">
        <f t="shared" si="20"/>
        <v>1300.4032657824539</v>
      </c>
      <c r="W36" s="17">
        <f t="shared" si="20"/>
        <v>1412.542904636681</v>
      </c>
      <c r="X36" s="17">
        <f>+IFERROR(VLOOKUP($B36,'Resumen - Carbono neutralidad'!$B$135:$X$147,MATCH(Proporción!X$25,'Resumen - Carbono neutralidad'!$B$134:$X$134,0),FALSE),0)</f>
        <v>1523.4336267042336</v>
      </c>
      <c r="Y36" s="2">
        <f t="shared" si="10"/>
        <v>5.0022208597511053E-3</v>
      </c>
      <c r="Z36" s="2"/>
      <c r="AA36" s="2"/>
      <c r="AB36" s="2"/>
      <c r="AC36" s="2"/>
      <c r="AD36" s="2"/>
    </row>
    <row r="37" spans="2:30" x14ac:dyDescent="0.2">
      <c r="B37" s="5" t="s">
        <v>12</v>
      </c>
      <c r="C37" s="12">
        <f>+VLOOKUP(B37,[5]TE6!$B$4:$H$19,7,FALSE)</f>
        <v>2.0380076140900112</v>
      </c>
      <c r="D37" s="12">
        <f t="shared" ref="D37:W37" si="21">IFERROR(C37*(1+(D16/C16-1)*$AA16),0)</f>
        <v>4.8379143816149242</v>
      </c>
      <c r="E37" s="12">
        <f t="shared" si="21"/>
        <v>9.9077107922480412</v>
      </c>
      <c r="F37" s="12">
        <f t="shared" si="21"/>
        <v>18.044218497912397</v>
      </c>
      <c r="G37" s="12">
        <f t="shared" si="21"/>
        <v>29.753905563470664</v>
      </c>
      <c r="H37" s="12">
        <f t="shared" si="21"/>
        <v>45.734976685234329</v>
      </c>
      <c r="I37" s="12">
        <f t="shared" si="21"/>
        <v>67.071930543489145</v>
      </c>
      <c r="J37" s="12">
        <f t="shared" si="21"/>
        <v>94.080882035725281</v>
      </c>
      <c r="K37" s="12">
        <f t="shared" si="21"/>
        <v>127.48020810904634</v>
      </c>
      <c r="L37" s="12">
        <f t="shared" si="21"/>
        <v>166.39528959978412</v>
      </c>
      <c r="M37" s="12">
        <f t="shared" si="21"/>
        <v>211.82802299551071</v>
      </c>
      <c r="N37" s="12">
        <f t="shared" si="21"/>
        <v>256.47335575915071</v>
      </c>
      <c r="O37" s="12">
        <f t="shared" si="21"/>
        <v>307.8690551454826</v>
      </c>
      <c r="P37" s="12">
        <f t="shared" si="21"/>
        <v>362.45312160099161</v>
      </c>
      <c r="Q37" s="12">
        <f t="shared" si="21"/>
        <v>417.73477086328558</v>
      </c>
      <c r="R37" s="12">
        <f t="shared" si="21"/>
        <v>478.16087339170826</v>
      </c>
      <c r="S37" s="12">
        <f t="shared" si="21"/>
        <v>548.90277744802086</v>
      </c>
      <c r="T37" s="12">
        <f t="shared" si="21"/>
        <v>625.7747438576439</v>
      </c>
      <c r="U37" s="12">
        <f t="shared" si="21"/>
        <v>707.26356294679238</v>
      </c>
      <c r="V37" s="12">
        <f t="shared" si="21"/>
        <v>794.18145345644155</v>
      </c>
      <c r="W37" s="17">
        <f t="shared" si="21"/>
        <v>886.05548189727415</v>
      </c>
      <c r="X37" s="17">
        <f>+IFERROR(VLOOKUP($B37,'Resumen - Carbono neutralidad'!$B$135:$X$147,MATCH(Proporción!X$25,'Resumen - Carbono neutralidad'!$B$134:$X$134,0),FALSE),0)</f>
        <v>981.98928433152753</v>
      </c>
      <c r="Y37" s="2">
        <f t="shared" si="10"/>
        <v>2.1600499167107046E-3</v>
      </c>
      <c r="Z37" s="2"/>
      <c r="AA37" s="2"/>
      <c r="AB37" s="2"/>
      <c r="AC37" s="2"/>
      <c r="AD37" s="2"/>
    </row>
    <row r="38" spans="2:30" x14ac:dyDescent="0.2">
      <c r="B38" s="4" t="s">
        <v>13</v>
      </c>
      <c r="C38" s="12">
        <f>+VLOOKUP(B38,[5]TE6!$B$4:$H$19,7,FALSE)</f>
        <v>0.58527398148225951</v>
      </c>
      <c r="D38" s="12">
        <f t="shared" ref="D38:W38" si="22">IFERROR(C38*(1+(D17/C17-1)*$AA17),0)</f>
        <v>1.3267953097380805</v>
      </c>
      <c r="E38" s="12">
        <f t="shared" si="22"/>
        <v>2.6340784217316631</v>
      </c>
      <c r="F38" s="12">
        <f t="shared" si="22"/>
        <v>4.7413489122136427</v>
      </c>
      <c r="G38" s="12">
        <f t="shared" si="22"/>
        <v>7.7991941985167514</v>
      </c>
      <c r="H38" s="12">
        <f t="shared" si="22"/>
        <v>11.988316337756187</v>
      </c>
      <c r="I38" s="12">
        <f t="shared" si="22"/>
        <v>17.659457328957046</v>
      </c>
      <c r="J38" s="12">
        <f t="shared" si="22"/>
        <v>24.918062757842385</v>
      </c>
      <c r="K38" s="12">
        <f t="shared" si="22"/>
        <v>34.531964701111342</v>
      </c>
      <c r="L38" s="12">
        <f t="shared" si="22"/>
        <v>45.811537211517425</v>
      </c>
      <c r="M38" s="12">
        <f t="shared" si="22"/>
        <v>59.700798013687219</v>
      </c>
      <c r="N38" s="12">
        <f t="shared" si="22"/>
        <v>72.503811074314825</v>
      </c>
      <c r="O38" s="12">
        <f t="shared" si="22"/>
        <v>88.496100216987415</v>
      </c>
      <c r="P38" s="12">
        <f t="shared" si="22"/>
        <v>105.88565133824707</v>
      </c>
      <c r="Q38" s="12">
        <f t="shared" si="22"/>
        <v>124.0977982907807</v>
      </c>
      <c r="R38" s="12">
        <f t="shared" si="22"/>
        <v>144.98407867501436</v>
      </c>
      <c r="S38" s="12">
        <f t="shared" si="22"/>
        <v>170.98817068766724</v>
      </c>
      <c r="T38" s="12">
        <f t="shared" si="22"/>
        <v>200.60904341552225</v>
      </c>
      <c r="U38" s="12">
        <f t="shared" si="22"/>
        <v>232.74299142649926</v>
      </c>
      <c r="V38" s="12">
        <f t="shared" si="22"/>
        <v>268.13949545513498</v>
      </c>
      <c r="W38" s="17">
        <f t="shared" si="22"/>
        <v>306.55309855292018</v>
      </c>
      <c r="X38" s="17">
        <f>+IFERROR(VLOOKUP($B38,'Resumen - Carbono neutralidad'!$B$135:$X$147,MATCH(Proporción!X$25,'Resumen - Carbono neutralidad'!$B$134:$X$134,0),FALSE),0)</f>
        <v>347.34177594761883</v>
      </c>
      <c r="Y38" s="2">
        <f t="shared" si="10"/>
        <v>-1.7053025658242404E-4</v>
      </c>
      <c r="Z38" s="2"/>
      <c r="AA38" s="2"/>
      <c r="AB38" s="2"/>
      <c r="AC38" s="2"/>
      <c r="AD38" s="2"/>
    </row>
    <row r="39" spans="2:30" x14ac:dyDescent="0.2">
      <c r="B39" s="4" t="s">
        <v>14</v>
      </c>
      <c r="C39" s="12">
        <f>+VLOOKUP(B39,[5]TE6!$B$4:$H$19,7,FALSE)</f>
        <v>2.4456091369080126</v>
      </c>
      <c r="D39" s="12">
        <f t="shared" ref="D39:W39" si="23">IFERROR(C39*(1+(D18/C18-1)*$AA18),0)</f>
        <v>5.433596102733862</v>
      </c>
      <c r="E39" s="12">
        <f t="shared" si="23"/>
        <v>10.526065068346828</v>
      </c>
      <c r="F39" s="12">
        <f t="shared" si="23"/>
        <v>18.461005658420838</v>
      </c>
      <c r="G39" s="12">
        <f t="shared" si="23"/>
        <v>29.552999399104497</v>
      </c>
      <c r="H39" s="12">
        <f t="shared" si="23"/>
        <v>44.31737235529441</v>
      </c>
      <c r="I39" s="12">
        <f t="shared" si="23"/>
        <v>63.780696973301566</v>
      </c>
      <c r="J39" s="12">
        <f t="shared" si="23"/>
        <v>88.03180274611455</v>
      </c>
      <c r="K39" s="12">
        <f t="shared" si="23"/>
        <v>119.2179450541182</v>
      </c>
      <c r="L39" s="12">
        <f t="shared" si="23"/>
        <v>154.78518468720353</v>
      </c>
      <c r="M39" s="12">
        <f t="shared" si="23"/>
        <v>197.40510989994647</v>
      </c>
      <c r="N39" s="12">
        <f t="shared" si="23"/>
        <v>237.04470910806393</v>
      </c>
      <c r="O39" s="12">
        <f t="shared" si="23"/>
        <v>285.5362920534738</v>
      </c>
      <c r="P39" s="12">
        <f t="shared" si="23"/>
        <v>337.34993782536338</v>
      </c>
      <c r="Q39" s="12">
        <f t="shared" si="23"/>
        <v>390.84328354797424</v>
      </c>
      <c r="R39" s="12">
        <f t="shared" si="23"/>
        <v>451.13364195458877</v>
      </c>
      <c r="S39" s="12">
        <f t="shared" si="23"/>
        <v>523.30818059037199</v>
      </c>
      <c r="T39" s="12">
        <f t="shared" si="23"/>
        <v>603.87692082174794</v>
      </c>
      <c r="U39" s="12">
        <f t="shared" si="23"/>
        <v>689.48419003034985</v>
      </c>
      <c r="V39" s="12">
        <f t="shared" si="23"/>
        <v>781.99251310346222</v>
      </c>
      <c r="W39" s="17">
        <f t="shared" si="23"/>
        <v>863.24077078258426</v>
      </c>
      <c r="X39" s="17">
        <f>+IFERROR(VLOOKUP($B39,'Resumen - Carbono neutralidad'!$B$135:$X$147,MATCH(Proporción!X$25,'Resumen - Carbono neutralidad'!$B$134:$X$134,0),FALSE),0)</f>
        <v>944.81316682224451</v>
      </c>
      <c r="Y39" s="2">
        <f t="shared" si="10"/>
        <v>-3.4106051316484809E-4</v>
      </c>
      <c r="Z39" s="2"/>
      <c r="AA39" s="2"/>
      <c r="AB39" s="2"/>
      <c r="AC39" s="2"/>
      <c r="AD39" s="2"/>
    </row>
    <row r="40" spans="2:30" x14ac:dyDescent="0.2">
      <c r="B40" s="4" t="s">
        <v>15</v>
      </c>
      <c r="C40" s="12">
        <f>+VLOOKUP(B40,[5]TE6!$B$4:$H$19,7,FALSE)</f>
        <v>0.85700833002759436</v>
      </c>
      <c r="D40" s="12">
        <f t="shared" ref="D40:W40" si="24">IFERROR(C40*(1+(D19/C19-1)*$AA19),0)</f>
        <v>0</v>
      </c>
      <c r="E40" s="12">
        <f t="shared" si="24"/>
        <v>0</v>
      </c>
      <c r="F40" s="12">
        <f t="shared" si="24"/>
        <v>0</v>
      </c>
      <c r="G40" s="12">
        <f t="shared" si="24"/>
        <v>0</v>
      </c>
      <c r="H40" s="12">
        <f t="shared" si="24"/>
        <v>0</v>
      </c>
      <c r="I40" s="12">
        <f t="shared" si="24"/>
        <v>0</v>
      </c>
      <c r="J40" s="12">
        <f t="shared" si="24"/>
        <v>0</v>
      </c>
      <c r="K40" s="12">
        <f t="shared" si="24"/>
        <v>0</v>
      </c>
      <c r="L40" s="12">
        <f t="shared" si="24"/>
        <v>0</v>
      </c>
      <c r="M40" s="12">
        <f t="shared" si="24"/>
        <v>0</v>
      </c>
      <c r="N40" s="12">
        <f t="shared" si="24"/>
        <v>0</v>
      </c>
      <c r="O40" s="12">
        <f t="shared" si="24"/>
        <v>0</v>
      </c>
      <c r="P40" s="12">
        <f t="shared" si="24"/>
        <v>0</v>
      </c>
      <c r="Q40" s="12">
        <f t="shared" si="24"/>
        <v>0</v>
      </c>
      <c r="R40" s="12">
        <f t="shared" si="24"/>
        <v>0</v>
      </c>
      <c r="S40" s="12">
        <f t="shared" si="24"/>
        <v>0</v>
      </c>
      <c r="T40" s="12">
        <f t="shared" si="24"/>
        <v>0</v>
      </c>
      <c r="U40" s="12">
        <f t="shared" si="24"/>
        <v>0</v>
      </c>
      <c r="V40" s="12">
        <f t="shared" si="24"/>
        <v>0</v>
      </c>
      <c r="W40" s="17">
        <f t="shared" si="24"/>
        <v>0</v>
      </c>
      <c r="X40" s="17">
        <f>+IFERROR(VLOOKUP($B40,'Resumen - Carbono neutralidad'!$B$135:$X$147,MATCH(Proporción!X$25,'Resumen - Carbono neutralidad'!$B$134:$X$134,0),FALSE),0)</f>
        <v>0</v>
      </c>
      <c r="Y40" s="2">
        <f t="shared" si="10"/>
        <v>0</v>
      </c>
      <c r="Z40" s="2"/>
      <c r="AA40" s="2"/>
      <c r="AB40" s="2"/>
      <c r="AC40" s="2"/>
      <c r="AD40" s="2"/>
    </row>
    <row r="41" spans="2:30" ht="12.75" thickBot="1" x14ac:dyDescent="0.25">
      <c r="B41" s="16" t="s">
        <v>16</v>
      </c>
      <c r="C41" s="12">
        <f>+VLOOKUP(B41,[5]TE6!$B$4:$H$19,7,FALSE)</f>
        <v>0.36579623842641218</v>
      </c>
      <c r="D41" s="12">
        <f t="shared" ref="D41:W41" si="25">IFERROR(C41*(1+(D20/C20-1)*$AA20),0)</f>
        <v>0</v>
      </c>
      <c r="E41" s="12">
        <f t="shared" si="25"/>
        <v>0</v>
      </c>
      <c r="F41" s="12">
        <f t="shared" si="25"/>
        <v>0</v>
      </c>
      <c r="G41" s="12">
        <f t="shared" si="25"/>
        <v>0</v>
      </c>
      <c r="H41" s="12">
        <f t="shared" si="25"/>
        <v>0</v>
      </c>
      <c r="I41" s="12">
        <f t="shared" si="25"/>
        <v>0</v>
      </c>
      <c r="J41" s="12">
        <f t="shared" si="25"/>
        <v>0</v>
      </c>
      <c r="K41" s="12">
        <f t="shared" si="25"/>
        <v>0</v>
      </c>
      <c r="L41" s="12">
        <f t="shared" si="25"/>
        <v>0</v>
      </c>
      <c r="M41" s="12">
        <f t="shared" si="25"/>
        <v>0</v>
      </c>
      <c r="N41" s="12">
        <f t="shared" si="25"/>
        <v>0</v>
      </c>
      <c r="O41" s="12">
        <f t="shared" si="25"/>
        <v>0</v>
      </c>
      <c r="P41" s="12">
        <f t="shared" si="25"/>
        <v>0</v>
      </c>
      <c r="Q41" s="12">
        <f t="shared" si="25"/>
        <v>0</v>
      </c>
      <c r="R41" s="12">
        <f t="shared" si="25"/>
        <v>0</v>
      </c>
      <c r="S41" s="12">
        <f t="shared" si="25"/>
        <v>0</v>
      </c>
      <c r="T41" s="12">
        <f t="shared" si="25"/>
        <v>0</v>
      </c>
      <c r="U41" s="12">
        <f t="shared" si="25"/>
        <v>0</v>
      </c>
      <c r="V41" s="12">
        <f t="shared" si="25"/>
        <v>0</v>
      </c>
      <c r="W41" s="17">
        <f t="shared" si="25"/>
        <v>0</v>
      </c>
      <c r="X41" s="17">
        <f>+IFERROR(VLOOKUP($B41,'Resumen - Carbono neutralidad'!$B$135:$X$147,MATCH(Proporción!X$25,'Resumen - Carbono neutralidad'!$B$134:$X$134,0),FALSE),0)</f>
        <v>0</v>
      </c>
      <c r="Y41" s="2">
        <f t="shared" si="10"/>
        <v>0</v>
      </c>
      <c r="Z41" s="2"/>
      <c r="AA41" s="2"/>
      <c r="AB41" s="2"/>
      <c r="AC41" s="2"/>
      <c r="AD41" s="2"/>
    </row>
    <row r="42" spans="2:30" ht="12.75" thickBot="1" x14ac:dyDescent="0.25">
      <c r="B42" s="6" t="s">
        <v>1</v>
      </c>
      <c r="C42" s="13">
        <f t="shared" ref="C42:W42" si="26">+SUM(C26:C41)</f>
        <v>123.31513763409249</v>
      </c>
      <c r="D42" s="13">
        <f t="shared" si="26"/>
        <v>232.35978815129377</v>
      </c>
      <c r="E42" s="13">
        <f t="shared" si="26"/>
        <v>397.56395378061706</v>
      </c>
      <c r="F42" s="13">
        <f t="shared" si="26"/>
        <v>629.12459498304929</v>
      </c>
      <c r="G42" s="13">
        <f t="shared" si="26"/>
        <v>930.91135844958376</v>
      </c>
      <c r="H42" s="13">
        <f t="shared" si="26"/>
        <v>1301.2896215540277</v>
      </c>
      <c r="I42" s="13">
        <f t="shared" si="26"/>
        <v>1759.1849280043029</v>
      </c>
      <c r="J42" s="13">
        <f t="shared" si="26"/>
        <v>2303.1256968611378</v>
      </c>
      <c r="K42" s="13">
        <f t="shared" si="26"/>
        <v>2958.6195910400443</v>
      </c>
      <c r="L42" s="13">
        <f t="shared" si="26"/>
        <v>3691.5191756570375</v>
      </c>
      <c r="M42" s="13">
        <f t="shared" si="26"/>
        <v>4537.1641282967248</v>
      </c>
      <c r="N42" s="13">
        <f t="shared" si="26"/>
        <v>5300.6264783085035</v>
      </c>
      <c r="O42" s="13">
        <f t="shared" si="26"/>
        <v>6193.035529838683</v>
      </c>
      <c r="P42" s="13">
        <f t="shared" si="26"/>
        <v>7098.5025398119915</v>
      </c>
      <c r="Q42" s="13">
        <f t="shared" si="26"/>
        <v>7964.0982538664921</v>
      </c>
      <c r="R42" s="13">
        <f t="shared" si="26"/>
        <v>8911.2104981264692</v>
      </c>
      <c r="S42" s="13">
        <f t="shared" si="26"/>
        <v>10055.76629429839</v>
      </c>
      <c r="T42" s="13">
        <f t="shared" si="26"/>
        <v>11304.760522091101</v>
      </c>
      <c r="U42" s="13">
        <f t="shared" si="26"/>
        <v>12616.394751732207</v>
      </c>
      <c r="V42" s="13">
        <f t="shared" si="26"/>
        <v>14459.887384122319</v>
      </c>
      <c r="W42" s="18">
        <f t="shared" si="26"/>
        <v>15969.704400262273</v>
      </c>
      <c r="X42" s="18">
        <f t="shared" ref="X42" si="27">+SUM(X26:X41)</f>
        <v>17514.164866991337</v>
      </c>
      <c r="Y42" s="2">
        <f t="shared" si="10"/>
        <v>-1544460466729.0642</v>
      </c>
      <c r="Z42" s="2"/>
      <c r="AA42" s="2"/>
      <c r="AB42" s="2"/>
      <c r="AC42" s="2"/>
      <c r="AD42" s="2"/>
    </row>
    <row r="43" spans="2:30" x14ac:dyDescent="0.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2:30" x14ac:dyDescent="0.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2:30" x14ac:dyDescent="0.2">
      <c r="B45" s="19" t="s">
        <v>19</v>
      </c>
      <c r="C45" s="19" t="s">
        <v>20</v>
      </c>
      <c r="D45" s="19" t="s">
        <v>21</v>
      </c>
      <c r="E45" s="19" t="s">
        <v>22</v>
      </c>
      <c r="F45" s="19" t="s">
        <v>23</v>
      </c>
      <c r="G45" s="19" t="s">
        <v>24</v>
      </c>
      <c r="H45" s="19" t="s">
        <v>25</v>
      </c>
      <c r="I45" s="19" t="s">
        <v>26</v>
      </c>
      <c r="J45" s="19" t="s">
        <v>27</v>
      </c>
      <c r="K45" s="19" t="s">
        <v>28</v>
      </c>
      <c r="L45" s="19" t="s">
        <v>29</v>
      </c>
      <c r="M45" s="19" t="s">
        <v>30</v>
      </c>
      <c r="N45" s="19" t="s">
        <v>31</v>
      </c>
      <c r="O45" s="19" t="s">
        <v>32</v>
      </c>
      <c r="P45" s="19" t="s">
        <v>33</v>
      </c>
      <c r="Q45" s="19" t="s">
        <v>34</v>
      </c>
      <c r="R45" s="19" t="s">
        <v>35</v>
      </c>
      <c r="S45" s="19" t="s">
        <v>36</v>
      </c>
      <c r="T45" s="19" t="s">
        <v>37</v>
      </c>
      <c r="U45" s="19" t="s">
        <v>38</v>
      </c>
      <c r="V45" s="19" t="s">
        <v>39</v>
      </c>
      <c r="W45" s="19" t="s">
        <v>40</v>
      </c>
      <c r="X45" s="19" t="s">
        <v>40</v>
      </c>
      <c r="Y45" s="19" t="s">
        <v>42</v>
      </c>
      <c r="Z45" s="19" t="s">
        <v>43</v>
      </c>
      <c r="AA45" s="19"/>
      <c r="AC45" s="2"/>
    </row>
    <row r="46" spans="2:30" x14ac:dyDescent="0.2">
      <c r="B46" s="19">
        <v>15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0.99340003129777932</v>
      </c>
      <c r="J46" s="42">
        <v>6.222187446911831E-3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3.7778125530879997E-4</v>
      </c>
      <c r="AA46" s="43">
        <f>+SUM(C46:Z46)</f>
        <v>1</v>
      </c>
      <c r="AC46" s="2"/>
    </row>
    <row r="47" spans="2:30" x14ac:dyDescent="0.2">
      <c r="B47" s="19">
        <v>1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1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3">
        <f t="shared" ref="AA47:AA61" si="28">+SUM(C47:Z47)</f>
        <v>1</v>
      </c>
      <c r="AC47" s="2"/>
    </row>
    <row r="48" spans="2:30" x14ac:dyDescent="0.2">
      <c r="B48" s="19">
        <v>2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1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3">
        <f t="shared" si="28"/>
        <v>1</v>
      </c>
      <c r="AC48" s="2"/>
    </row>
    <row r="49" spans="2:29" x14ac:dyDescent="0.2">
      <c r="B49" s="19">
        <v>3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0.99998907766682998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1.0922333170013599E-5</v>
      </c>
      <c r="Z49" s="42">
        <v>0</v>
      </c>
      <c r="AA49" s="43">
        <f t="shared" si="28"/>
        <v>1</v>
      </c>
      <c r="AC49" s="2"/>
    </row>
    <row r="50" spans="2:29" x14ac:dyDescent="0.2">
      <c r="B50" s="19">
        <v>4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1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3">
        <f t="shared" si="28"/>
        <v>1</v>
      </c>
      <c r="AC50" s="2"/>
    </row>
    <row r="51" spans="2:29" x14ac:dyDescent="0.2">
      <c r="B51" s="19">
        <v>5</v>
      </c>
      <c r="C51" s="42">
        <v>0.747951148692936</v>
      </c>
      <c r="D51" s="42">
        <v>6.4955568560007507E-3</v>
      </c>
      <c r="E51" s="42">
        <v>4.0654065498049501E-2</v>
      </c>
      <c r="F51" s="42">
        <v>0</v>
      </c>
      <c r="G51" s="42">
        <v>2.9952143544649578E-4</v>
      </c>
      <c r="H51" s="42">
        <v>0</v>
      </c>
      <c r="I51" s="42">
        <v>0.1871501643060918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1.744954321147538E-2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3">
        <f t="shared" si="28"/>
        <v>1</v>
      </c>
      <c r="AC51" s="2"/>
    </row>
    <row r="52" spans="2:29" x14ac:dyDescent="0.2">
      <c r="B52" s="19">
        <v>13</v>
      </c>
      <c r="C52" s="42">
        <v>0</v>
      </c>
      <c r="D52" s="42">
        <v>0</v>
      </c>
      <c r="E52" s="42">
        <v>0</v>
      </c>
      <c r="F52" s="42">
        <v>0.75930803917511447</v>
      </c>
      <c r="G52" s="42">
        <v>1.2900723214256447E-3</v>
      </c>
      <c r="H52" s="42">
        <v>1.9120318209924554E-2</v>
      </c>
      <c r="I52" s="42">
        <v>0.22028157029353529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3">
        <f t="shared" si="28"/>
        <v>1</v>
      </c>
      <c r="AC52" s="2"/>
    </row>
    <row r="53" spans="2:29" x14ac:dyDescent="0.2">
      <c r="B53" s="19">
        <v>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1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3">
        <f>+SUM(C53:Z53)</f>
        <v>1</v>
      </c>
      <c r="AC53" s="2"/>
    </row>
    <row r="54" spans="2:29" x14ac:dyDescent="0.2">
      <c r="B54" s="19">
        <v>7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0.8680135025202278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2.239006265793566E-2</v>
      </c>
      <c r="Q54" s="42">
        <v>5.7442948038885139E-2</v>
      </c>
      <c r="R54" s="42">
        <v>5.215348678295148E-2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3">
        <f t="shared" si="28"/>
        <v>1</v>
      </c>
      <c r="AC54" s="2"/>
    </row>
    <row r="55" spans="2:29" x14ac:dyDescent="0.2">
      <c r="B55" s="19">
        <v>16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0.52387989672185309</v>
      </c>
      <c r="J55" s="42">
        <v>0</v>
      </c>
      <c r="K55" s="42">
        <v>0</v>
      </c>
      <c r="L55" s="42">
        <v>9.4858203428026477E-2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3.0282895679969966E-2</v>
      </c>
      <c r="S55" s="42">
        <v>0.33241940724759828</v>
      </c>
      <c r="T55" s="42">
        <v>1.8559596922552032E-2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3">
        <f t="shared" si="28"/>
        <v>0.99999999999999978</v>
      </c>
      <c r="AC55" s="2"/>
    </row>
    <row r="56" spans="2:29" x14ac:dyDescent="0.2">
      <c r="B56" s="19">
        <v>8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0.72268553837720839</v>
      </c>
      <c r="J56" s="42">
        <v>0</v>
      </c>
      <c r="K56" s="42">
        <v>3.3427684871277022E-2</v>
      </c>
      <c r="L56" s="42">
        <v>0.1436520559868798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8.5114639152823676E-2</v>
      </c>
      <c r="T56" s="42">
        <v>1.5120081611811258E-2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3">
        <f t="shared" si="28"/>
        <v>1.0000000000000002</v>
      </c>
      <c r="AC56" s="2"/>
    </row>
    <row r="57" spans="2:29" x14ac:dyDescent="0.2">
      <c r="B57" s="19">
        <v>9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0.59721482185988406</v>
      </c>
      <c r="J57" s="42">
        <v>0</v>
      </c>
      <c r="K57" s="42">
        <v>0</v>
      </c>
      <c r="L57" s="42">
        <v>0.31811160758018175</v>
      </c>
      <c r="M57" s="42">
        <v>1.7556803968600373E-2</v>
      </c>
      <c r="N57" s="42">
        <v>6.711676659133374E-2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3">
        <f t="shared" si="28"/>
        <v>0.99999999999999989</v>
      </c>
      <c r="AC57" s="2"/>
    </row>
    <row r="58" spans="2:29" x14ac:dyDescent="0.2">
      <c r="B58" s="19">
        <v>14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0.79949860095658443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9.1955076561937396E-2</v>
      </c>
      <c r="V58" s="42">
        <v>9.9093428243610449E-2</v>
      </c>
      <c r="W58" s="42">
        <v>9.4528942378676404E-3</v>
      </c>
      <c r="X58" s="42">
        <v>9.4528942378676404E-3</v>
      </c>
      <c r="Y58" s="42">
        <v>0</v>
      </c>
      <c r="Z58" s="42">
        <v>0</v>
      </c>
      <c r="AA58" s="43">
        <f t="shared" si="28"/>
        <v>1.0094528942378675</v>
      </c>
      <c r="AC58" s="2"/>
    </row>
    <row r="59" spans="2:29" x14ac:dyDescent="0.2">
      <c r="B59" s="19">
        <v>10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0.75240991231923815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0.13412514032983913</v>
      </c>
      <c r="X59" s="42">
        <v>0.13412514032983913</v>
      </c>
      <c r="Y59" s="42">
        <v>0</v>
      </c>
      <c r="Z59" s="42">
        <v>0</v>
      </c>
      <c r="AA59" s="43">
        <f t="shared" si="28"/>
        <v>1.0206601929789163</v>
      </c>
      <c r="AC59" s="2"/>
    </row>
    <row r="60" spans="2:29" x14ac:dyDescent="0.2">
      <c r="B60" s="19">
        <v>11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3">
        <f t="shared" si="28"/>
        <v>0</v>
      </c>
      <c r="AC60" s="2"/>
    </row>
    <row r="61" spans="2:29" x14ac:dyDescent="0.2">
      <c r="B61" s="19">
        <v>12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3">
        <f t="shared" si="28"/>
        <v>0</v>
      </c>
      <c r="AC61" s="2"/>
    </row>
    <row r="62" spans="2:29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79" spans="3:30" x14ac:dyDescent="0.25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</row>
    <row r="80" spans="3:30" x14ac:dyDescent="0.25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</row>
    <row r="81" spans="3:30" x14ac:dyDescent="0.25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</row>
    <row r="82" spans="3:30" x14ac:dyDescent="0.25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3" spans="3:30" x14ac:dyDescent="0.25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</row>
    <row r="84" spans="3:30" x14ac:dyDescent="0.25"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</row>
    <row r="85" spans="3:30" x14ac:dyDescent="0.25"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</row>
    <row r="86" spans="3:30" x14ac:dyDescent="0.25"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</row>
    <row r="87" spans="3:30" x14ac:dyDescent="0.25"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</row>
    <row r="88" spans="3:30" x14ac:dyDescent="0.25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</row>
    <row r="89" spans="3:30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</row>
    <row r="90" spans="3:30" x14ac:dyDescent="0.25"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</row>
    <row r="91" spans="3:30" x14ac:dyDescent="0.25"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</row>
    <row r="92" spans="3:30" x14ac:dyDescent="0.25"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</row>
    <row r="93" spans="3:30" x14ac:dyDescent="0.25"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</row>
    <row r="94" spans="3:30" x14ac:dyDescent="0.25"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</row>
    <row r="95" spans="3:30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</row>
    <row r="96" spans="3:30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</row>
    <row r="97" spans="3:30" x14ac:dyDescent="0.25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</row>
    <row r="98" spans="3:30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</row>
    <row r="99" spans="3:30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</row>
    <row r="100" spans="3:30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</row>
    <row r="101" spans="3:30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</row>
    <row r="102" spans="3:30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</row>
    <row r="103" spans="3:30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</row>
    <row r="104" spans="3:30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</row>
    <row r="105" spans="3:30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</row>
    <row r="106" spans="3:30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</row>
    <row r="107" spans="3:30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</row>
    <row r="108" spans="3:30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</row>
    <row r="109" spans="3:30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</row>
    <row r="110" spans="3:30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</row>
    <row r="111" spans="3:30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</row>
    <row r="112" spans="3:30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</row>
    <row r="113" spans="3:30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</row>
    <row r="114" spans="3:30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</row>
    <row r="115" spans="3:30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</row>
    <row r="116" spans="3:30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</row>
    <row r="117" spans="3:30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</row>
    <row r="118" spans="3:30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</row>
    <row r="119" spans="3:30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</row>
    <row r="120" spans="3:30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</row>
    <row r="121" spans="3:30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</row>
    <row r="122" spans="3:30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</row>
    <row r="123" spans="3:30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</row>
    <row r="124" spans="3:30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</row>
    <row r="125" spans="3:30" x14ac:dyDescent="0.25"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</row>
    <row r="126" spans="3:30" x14ac:dyDescent="0.25"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</row>
    <row r="127" spans="3:30" x14ac:dyDescent="0.25"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</row>
    <row r="128" spans="3:30" x14ac:dyDescent="0.25"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</row>
    <row r="129" spans="3:30" x14ac:dyDescent="0.25"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</row>
    <row r="130" spans="3:30" x14ac:dyDescent="0.25"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</row>
    <row r="131" spans="3:30" x14ac:dyDescent="0.25"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</row>
    <row r="132" spans="3:30" x14ac:dyDescent="0.25"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</row>
    <row r="133" spans="3:30" x14ac:dyDescent="0.25"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</row>
    <row r="134" spans="3:30" x14ac:dyDescent="0.25"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</row>
    <row r="135" spans="3:30" x14ac:dyDescent="0.25"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</row>
    <row r="136" spans="3:30" x14ac:dyDescent="0.25"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</row>
    <row r="137" spans="3:30" x14ac:dyDescent="0.25"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</row>
    <row r="138" spans="3:30" x14ac:dyDescent="0.25"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</row>
    <row r="139" spans="3:30" x14ac:dyDescent="0.25"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</row>
    <row r="140" spans="3:30" x14ac:dyDescent="0.25"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</row>
    <row r="141" spans="3:30" x14ac:dyDescent="0.25"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3:30" x14ac:dyDescent="0.25"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3:30" x14ac:dyDescent="0.25"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3:30" x14ac:dyDescent="0.25"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3:30" x14ac:dyDescent="0.25"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3:30" x14ac:dyDescent="0.25"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3:30" x14ac:dyDescent="0.25"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3:30" x14ac:dyDescent="0.25"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3:30" x14ac:dyDescent="0.25"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3:30" x14ac:dyDescent="0.25"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3:30" x14ac:dyDescent="0.25"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3:30" x14ac:dyDescent="0.25"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3:30" x14ac:dyDescent="0.25"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3:30" x14ac:dyDescent="0.25"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3:30" x14ac:dyDescent="0.25"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3:30" x14ac:dyDescent="0.25"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3:30" x14ac:dyDescent="0.25"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3:30" x14ac:dyDescent="0.25"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3:30" x14ac:dyDescent="0.25"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3:30" x14ac:dyDescent="0.25"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3:30" x14ac:dyDescent="0.25"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3:30" x14ac:dyDescent="0.25"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3:30" x14ac:dyDescent="0.25"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3:30" x14ac:dyDescent="0.25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3:30" x14ac:dyDescent="0.25"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3:30" x14ac:dyDescent="0.25"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3:30" x14ac:dyDescent="0.25"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3:30" x14ac:dyDescent="0.25"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3:30" x14ac:dyDescent="0.25"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3:30" x14ac:dyDescent="0.25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3:30" x14ac:dyDescent="0.25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3:30" x14ac:dyDescent="0.25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3:30" x14ac:dyDescent="0.25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3:30" x14ac:dyDescent="0.25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3:30" x14ac:dyDescent="0.25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3:30" x14ac:dyDescent="0.25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3:30" x14ac:dyDescent="0.25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3:30" x14ac:dyDescent="0.25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3:30" x14ac:dyDescent="0.25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3:30" x14ac:dyDescent="0.25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</row>
    <row r="181" spans="3:30" x14ac:dyDescent="0.25"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</row>
    <row r="182" spans="3:30" x14ac:dyDescent="0.25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</row>
    <row r="183" spans="3:30" x14ac:dyDescent="0.25"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</row>
    <row r="184" spans="3:30" x14ac:dyDescent="0.25"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</row>
    <row r="185" spans="3:30" x14ac:dyDescent="0.25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</row>
    <row r="186" spans="3:30" x14ac:dyDescent="0.25"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</row>
    <row r="187" spans="3:30" x14ac:dyDescent="0.25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</row>
    <row r="188" spans="3:30" x14ac:dyDescent="0.25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</row>
    <row r="189" spans="3:30" x14ac:dyDescent="0.25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</row>
    <row r="190" spans="3:30" x14ac:dyDescent="0.25"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</row>
    <row r="191" spans="3:30" x14ac:dyDescent="0.25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</row>
    <row r="192" spans="3:30" x14ac:dyDescent="0.25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</row>
    <row r="193" spans="3:30" x14ac:dyDescent="0.25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</row>
    <row r="194" spans="3:30" x14ac:dyDescent="0.25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</row>
    <row r="195" spans="3:30" x14ac:dyDescent="0.25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</row>
    <row r="196" spans="3:30" x14ac:dyDescent="0.25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</row>
    <row r="197" spans="3:30" x14ac:dyDescent="0.25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</row>
    <row r="198" spans="3:30" x14ac:dyDescent="0.25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</row>
    <row r="199" spans="3:30" x14ac:dyDescent="0.25"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</row>
    <row r="200" spans="3:30" x14ac:dyDescent="0.25"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</row>
    <row r="201" spans="3:30" x14ac:dyDescent="0.25"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</row>
    <row r="202" spans="3:30" x14ac:dyDescent="0.25"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</row>
    <row r="203" spans="3:30" x14ac:dyDescent="0.25"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</row>
    <row r="204" spans="3:30" x14ac:dyDescent="0.25"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</row>
    <row r="205" spans="3:30" x14ac:dyDescent="0.25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</row>
    <row r="206" spans="3:30" x14ac:dyDescent="0.25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</row>
    <row r="207" spans="3:30" x14ac:dyDescent="0.25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</row>
    <row r="208" spans="3:30" x14ac:dyDescent="0.25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</row>
    <row r="209" spans="3:30" x14ac:dyDescent="0.25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</row>
    <row r="210" spans="3:30" x14ac:dyDescent="0.25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</row>
    <row r="211" spans="3:30" x14ac:dyDescent="0.25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</row>
    <row r="212" spans="3:30" x14ac:dyDescent="0.25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</row>
    <row r="213" spans="3:30" x14ac:dyDescent="0.25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</row>
    <row r="214" spans="3:30" x14ac:dyDescent="0.25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</row>
    <row r="215" spans="3:30" x14ac:dyDescent="0.25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</row>
    <row r="216" spans="3:30" x14ac:dyDescent="0.25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</row>
    <row r="217" spans="3:30" x14ac:dyDescent="0.25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</row>
    <row r="218" spans="3:30" x14ac:dyDescent="0.25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</row>
    <row r="219" spans="3:30" x14ac:dyDescent="0.25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</row>
    <row r="220" spans="3:30" x14ac:dyDescent="0.25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</row>
    <row r="221" spans="3:30" x14ac:dyDescent="0.25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</row>
    <row r="222" spans="3:30" x14ac:dyDescent="0.25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</row>
    <row r="223" spans="3:30" x14ac:dyDescent="0.25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</row>
    <row r="224" spans="3:30" x14ac:dyDescent="0.25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</row>
    <row r="225" spans="3:30" x14ac:dyDescent="0.25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</row>
    <row r="226" spans="3:30" x14ac:dyDescent="0.25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</row>
    <row r="227" spans="3:30" x14ac:dyDescent="0.25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</row>
    <row r="228" spans="3:30" x14ac:dyDescent="0.25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</row>
    <row r="229" spans="3:30" x14ac:dyDescent="0.25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</row>
    <row r="230" spans="3:30" x14ac:dyDescent="0.25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</row>
    <row r="231" spans="3:30" x14ac:dyDescent="0.25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</row>
    <row r="232" spans="3:30" x14ac:dyDescent="0.25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</row>
    <row r="233" spans="3:30" x14ac:dyDescent="0.25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</row>
    <row r="234" spans="3:30" x14ac:dyDescent="0.25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</row>
    <row r="235" spans="3:30" x14ac:dyDescent="0.25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</row>
    <row r="236" spans="3:30" x14ac:dyDescent="0.25"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</row>
    <row r="237" spans="3:30" x14ac:dyDescent="0.25"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</row>
    <row r="238" spans="3:30" x14ac:dyDescent="0.25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</row>
    <row r="239" spans="3:30" x14ac:dyDescent="0.25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</row>
    <row r="240" spans="3:30" x14ac:dyDescent="0.25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</row>
    <row r="241" spans="3:30" x14ac:dyDescent="0.25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</row>
    <row r="242" spans="3:30" x14ac:dyDescent="0.25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</row>
    <row r="243" spans="3:30" x14ac:dyDescent="0.25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</row>
    <row r="244" spans="3:30" x14ac:dyDescent="0.25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</row>
    <row r="245" spans="3:30" x14ac:dyDescent="0.25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</row>
    <row r="246" spans="3:30" x14ac:dyDescent="0.25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</row>
    <row r="247" spans="3:30" x14ac:dyDescent="0.25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</row>
    <row r="248" spans="3:30" x14ac:dyDescent="0.25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</row>
    <row r="249" spans="3:30" x14ac:dyDescent="0.25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</row>
    <row r="250" spans="3:30" x14ac:dyDescent="0.25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</row>
    <row r="251" spans="3:30" x14ac:dyDescent="0.25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</row>
    <row r="252" spans="3:30" x14ac:dyDescent="0.25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</row>
    <row r="253" spans="3:30" x14ac:dyDescent="0.25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</row>
    <row r="254" spans="3:30" x14ac:dyDescent="0.25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</row>
    <row r="255" spans="3:30" x14ac:dyDescent="0.25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</row>
    <row r="256" spans="3:30" x14ac:dyDescent="0.25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</row>
    <row r="257" spans="3:30" x14ac:dyDescent="0.25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</row>
    <row r="258" spans="3:30" x14ac:dyDescent="0.25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</row>
    <row r="259" spans="3:30" x14ac:dyDescent="0.25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</row>
    <row r="260" spans="3:30" x14ac:dyDescent="0.25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</row>
    <row r="261" spans="3:30" x14ac:dyDescent="0.25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</row>
    <row r="262" spans="3:30" x14ac:dyDescent="0.25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</row>
    <row r="263" spans="3:30" x14ac:dyDescent="0.25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</row>
    <row r="264" spans="3:30" x14ac:dyDescent="0.25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</row>
    <row r="265" spans="3:30" x14ac:dyDescent="0.25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</row>
    <row r="266" spans="3:30" x14ac:dyDescent="0.25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</row>
    <row r="267" spans="3:30" x14ac:dyDescent="0.25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</row>
    <row r="268" spans="3:30" x14ac:dyDescent="0.25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</row>
    <row r="269" spans="3:30" x14ac:dyDescent="0.25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</row>
    <row r="270" spans="3:30" x14ac:dyDescent="0.25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</row>
    <row r="271" spans="3:30" x14ac:dyDescent="0.25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</row>
    <row r="272" spans="3:30" x14ac:dyDescent="0.25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</row>
    <row r="273" spans="3:30" x14ac:dyDescent="0.25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</row>
    <row r="274" spans="3:30" x14ac:dyDescent="0.25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</row>
    <row r="275" spans="3:30" x14ac:dyDescent="0.25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</row>
    <row r="276" spans="3:30" x14ac:dyDescent="0.25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</row>
    <row r="277" spans="3:30" x14ac:dyDescent="0.25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</row>
    <row r="278" spans="3:30" x14ac:dyDescent="0.25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</row>
    <row r="279" spans="3:30" x14ac:dyDescent="0.25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</row>
    <row r="280" spans="3:30" x14ac:dyDescent="0.25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</row>
    <row r="281" spans="3:30" x14ac:dyDescent="0.25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</row>
    <row r="282" spans="3:30" x14ac:dyDescent="0.25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</row>
    <row r="283" spans="3:30" x14ac:dyDescent="0.25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</row>
    <row r="284" spans="3:30" x14ac:dyDescent="0.25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</row>
    <row r="285" spans="3:30" x14ac:dyDescent="0.25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</row>
    <row r="286" spans="3:30" x14ac:dyDescent="0.25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</row>
    <row r="287" spans="3:30" x14ac:dyDescent="0.25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</row>
    <row r="288" spans="3:30" x14ac:dyDescent="0.25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</row>
    <row r="289" spans="3:30" x14ac:dyDescent="0.25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</row>
    <row r="290" spans="3:30" x14ac:dyDescent="0.25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</row>
    <row r="291" spans="3:30" x14ac:dyDescent="0.25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</row>
    <row r="292" spans="3:30" x14ac:dyDescent="0.25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</row>
    <row r="293" spans="3:30" x14ac:dyDescent="0.25"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</row>
    <row r="294" spans="3:30" x14ac:dyDescent="0.25"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</row>
    <row r="295" spans="3:30" x14ac:dyDescent="0.25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</row>
    <row r="296" spans="3:30" x14ac:dyDescent="0.25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</row>
    <row r="297" spans="3:30" x14ac:dyDescent="0.25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</row>
    <row r="298" spans="3:30" x14ac:dyDescent="0.25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</row>
    <row r="299" spans="3:30" x14ac:dyDescent="0.25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</row>
    <row r="300" spans="3:30" x14ac:dyDescent="0.25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</row>
    <row r="301" spans="3:30" x14ac:dyDescent="0.25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</row>
    <row r="302" spans="3:30" x14ac:dyDescent="0.25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</row>
    <row r="303" spans="3:30" x14ac:dyDescent="0.25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</row>
    <row r="304" spans="3:30" x14ac:dyDescent="0.25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</row>
    <row r="305" spans="3:30" x14ac:dyDescent="0.25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</row>
    <row r="306" spans="3:30" x14ac:dyDescent="0.25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</row>
    <row r="307" spans="3:30" x14ac:dyDescent="0.25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</row>
    <row r="308" spans="3:30" x14ac:dyDescent="0.25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</row>
    <row r="309" spans="3:30" x14ac:dyDescent="0.25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</row>
    <row r="310" spans="3:30" x14ac:dyDescent="0.25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</row>
    <row r="311" spans="3:30" x14ac:dyDescent="0.25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</row>
    <row r="312" spans="3:30" x14ac:dyDescent="0.25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</row>
    <row r="313" spans="3:30" x14ac:dyDescent="0.25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</row>
    <row r="314" spans="3:30" x14ac:dyDescent="0.25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</row>
    <row r="315" spans="3:30" x14ac:dyDescent="0.25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</row>
    <row r="316" spans="3:30" x14ac:dyDescent="0.25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</row>
    <row r="317" spans="3:30" x14ac:dyDescent="0.25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</row>
    <row r="318" spans="3:30" x14ac:dyDescent="0.25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</row>
    <row r="319" spans="3:30" x14ac:dyDescent="0.25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</row>
    <row r="320" spans="3:30" x14ac:dyDescent="0.25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</row>
    <row r="321" spans="3:30" x14ac:dyDescent="0.25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</row>
    <row r="322" spans="3:30" x14ac:dyDescent="0.25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</row>
    <row r="323" spans="3:30" x14ac:dyDescent="0.25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</row>
    <row r="324" spans="3:30" x14ac:dyDescent="0.25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</row>
    <row r="325" spans="3:30" x14ac:dyDescent="0.25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</row>
    <row r="326" spans="3:30" x14ac:dyDescent="0.25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</row>
    <row r="327" spans="3:30" x14ac:dyDescent="0.25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</row>
    <row r="328" spans="3:30" x14ac:dyDescent="0.25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</row>
    <row r="329" spans="3:30" x14ac:dyDescent="0.25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</row>
    <row r="330" spans="3:30" x14ac:dyDescent="0.25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</row>
    <row r="331" spans="3:30" x14ac:dyDescent="0.25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</row>
    <row r="332" spans="3:30" x14ac:dyDescent="0.25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</row>
    <row r="333" spans="3:30" x14ac:dyDescent="0.25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</row>
    <row r="334" spans="3:30" x14ac:dyDescent="0.25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</row>
    <row r="335" spans="3:30" x14ac:dyDescent="0.25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</row>
    <row r="336" spans="3:30" x14ac:dyDescent="0.25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</row>
    <row r="337" spans="3:30" x14ac:dyDescent="0.25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</row>
    <row r="338" spans="3:30" x14ac:dyDescent="0.25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</row>
    <row r="339" spans="3:30" x14ac:dyDescent="0.25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</row>
    <row r="340" spans="3:30" x14ac:dyDescent="0.25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</row>
    <row r="341" spans="3:30" x14ac:dyDescent="0.25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</row>
    <row r="342" spans="3:30" x14ac:dyDescent="0.25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</row>
    <row r="343" spans="3:30" x14ac:dyDescent="0.25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</row>
    <row r="344" spans="3:30" x14ac:dyDescent="0.25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</row>
    <row r="345" spans="3:30" x14ac:dyDescent="0.25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</row>
    <row r="346" spans="3:30" x14ac:dyDescent="0.25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</row>
    <row r="347" spans="3:30" x14ac:dyDescent="0.25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</row>
    <row r="348" spans="3:30" x14ac:dyDescent="0.25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</row>
    <row r="349" spans="3:30" x14ac:dyDescent="0.25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</row>
    <row r="350" spans="3:30" x14ac:dyDescent="0.25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</row>
    <row r="351" spans="3:30" x14ac:dyDescent="0.25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</row>
    <row r="352" spans="3:30" x14ac:dyDescent="0.25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</row>
    <row r="353" spans="3:30" x14ac:dyDescent="0.25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</row>
    <row r="354" spans="3:30" x14ac:dyDescent="0.25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</row>
    <row r="355" spans="3:30" x14ac:dyDescent="0.25"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</row>
    <row r="356" spans="3:30" x14ac:dyDescent="0.25"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</row>
    <row r="357" spans="3:30" x14ac:dyDescent="0.25"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</row>
    <row r="358" spans="3:30" x14ac:dyDescent="0.25"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</row>
    <row r="359" spans="3:30" x14ac:dyDescent="0.25"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</row>
    <row r="360" spans="3:30" x14ac:dyDescent="0.25"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</row>
    <row r="361" spans="3:30" x14ac:dyDescent="0.25"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</row>
    <row r="362" spans="3:30" x14ac:dyDescent="0.25"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</row>
    <row r="363" spans="3:30" x14ac:dyDescent="0.25"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</row>
    <row r="364" spans="3:30" x14ac:dyDescent="0.25"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</row>
    <row r="365" spans="3:30" x14ac:dyDescent="0.25"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</row>
    <row r="366" spans="3:30" x14ac:dyDescent="0.25"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</row>
    <row r="367" spans="3:30" x14ac:dyDescent="0.25"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</row>
    <row r="368" spans="3:30" x14ac:dyDescent="0.25"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</row>
    <row r="369" spans="3:30" x14ac:dyDescent="0.25"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</row>
    <row r="370" spans="3:30" x14ac:dyDescent="0.25"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</row>
    <row r="371" spans="3:30" x14ac:dyDescent="0.25"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</row>
    <row r="372" spans="3:30" x14ac:dyDescent="0.25"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</row>
    <row r="373" spans="3:30" x14ac:dyDescent="0.25"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</row>
    <row r="374" spans="3:30" x14ac:dyDescent="0.25"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</row>
    <row r="375" spans="3:30" x14ac:dyDescent="0.25"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</row>
    <row r="376" spans="3:30" x14ac:dyDescent="0.25"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</row>
    <row r="377" spans="3:30" x14ac:dyDescent="0.25"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</row>
    <row r="378" spans="3:30" x14ac:dyDescent="0.25"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</row>
    <row r="379" spans="3:30" x14ac:dyDescent="0.25"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</row>
    <row r="380" spans="3:30" x14ac:dyDescent="0.25"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</row>
    <row r="381" spans="3:30" x14ac:dyDescent="0.25"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</row>
    <row r="382" spans="3:30" x14ac:dyDescent="0.25"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</row>
    <row r="383" spans="3:30" x14ac:dyDescent="0.25"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</row>
    <row r="384" spans="3:30" x14ac:dyDescent="0.25"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</row>
    <row r="385" spans="3:30" x14ac:dyDescent="0.25"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</row>
    <row r="386" spans="3:30" x14ac:dyDescent="0.25"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</row>
    <row r="387" spans="3:30" x14ac:dyDescent="0.25"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</row>
    <row r="388" spans="3:30" x14ac:dyDescent="0.25"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</row>
    <row r="389" spans="3:30" x14ac:dyDescent="0.25"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</row>
    <row r="390" spans="3:30" x14ac:dyDescent="0.25"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</row>
    <row r="391" spans="3:30" x14ac:dyDescent="0.25"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</row>
    <row r="392" spans="3:30" x14ac:dyDescent="0.25"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</row>
    <row r="393" spans="3:30" x14ac:dyDescent="0.25"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</row>
    <row r="394" spans="3:30" x14ac:dyDescent="0.25"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</row>
    <row r="395" spans="3:30" x14ac:dyDescent="0.25"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</row>
    <row r="396" spans="3:30" x14ac:dyDescent="0.25"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</row>
    <row r="397" spans="3:30" x14ac:dyDescent="0.25"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</row>
  </sheetData>
  <pageMargins left="0.70866141732283472" right="0.31496062992125984" top="2.1653543307086616" bottom="0.74803149606299213" header="0.31496062992125984" footer="0.31496062992125984"/>
  <pageSetup scale="45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E87F3-A595-4787-B99F-CD3A1FC369C5}">
  <sheetPr codeName="Hoja3"/>
  <dimension ref="B3:Z29"/>
  <sheetViews>
    <sheetView zoomScale="85" zoomScaleNormal="85" workbookViewId="0">
      <selection activeCell="R26" sqref="R26"/>
    </sheetView>
  </sheetViews>
  <sheetFormatPr baseColWidth="10" defaultColWidth="11.42578125" defaultRowHeight="12.75" x14ac:dyDescent="0.2"/>
  <cols>
    <col min="1" max="1" width="10.140625" style="27" customWidth="1"/>
    <col min="2" max="2" width="11.42578125" style="27"/>
    <col min="3" max="3" width="24.7109375" style="27" customWidth="1"/>
    <col min="4" max="4" width="11.42578125" style="27" customWidth="1"/>
    <col min="5" max="16384" width="11.42578125" style="27"/>
  </cols>
  <sheetData>
    <row r="3" spans="2:26" x14ac:dyDescent="0.2">
      <c r="B3" s="26" t="s">
        <v>85</v>
      </c>
    </row>
    <row r="4" spans="2:26" ht="13.5" thickBot="1" x14ac:dyDescent="0.25"/>
    <row r="5" spans="2:26" ht="13.5" thickBot="1" x14ac:dyDescent="0.25">
      <c r="B5" s="28" t="s">
        <v>44</v>
      </c>
      <c r="C5" s="29" t="s">
        <v>45</v>
      </c>
      <c r="D5" s="30" t="s">
        <v>86</v>
      </c>
      <c r="E5" s="30">
        <v>2025</v>
      </c>
      <c r="F5" s="31">
        <f t="shared" ref="F5:Y5" si="0">+E5+1</f>
        <v>2026</v>
      </c>
      <c r="G5" s="31">
        <f t="shared" si="0"/>
        <v>2027</v>
      </c>
      <c r="H5" s="31">
        <f t="shared" si="0"/>
        <v>2028</v>
      </c>
      <c r="I5" s="31">
        <f t="shared" si="0"/>
        <v>2029</v>
      </c>
      <c r="J5" s="31">
        <f t="shared" si="0"/>
        <v>2030</v>
      </c>
      <c r="K5" s="31">
        <f t="shared" si="0"/>
        <v>2031</v>
      </c>
      <c r="L5" s="31">
        <f t="shared" si="0"/>
        <v>2032</v>
      </c>
      <c r="M5" s="31">
        <f t="shared" si="0"/>
        <v>2033</v>
      </c>
      <c r="N5" s="31">
        <f t="shared" si="0"/>
        <v>2034</v>
      </c>
      <c r="O5" s="31">
        <f t="shared" si="0"/>
        <v>2035</v>
      </c>
      <c r="P5" s="31">
        <f t="shared" si="0"/>
        <v>2036</v>
      </c>
      <c r="Q5" s="31">
        <f t="shared" si="0"/>
        <v>2037</v>
      </c>
      <c r="R5" s="31">
        <f t="shared" si="0"/>
        <v>2038</v>
      </c>
      <c r="S5" s="31">
        <f t="shared" si="0"/>
        <v>2039</v>
      </c>
      <c r="T5" s="31">
        <f t="shared" si="0"/>
        <v>2040</v>
      </c>
      <c r="U5" s="31">
        <f t="shared" si="0"/>
        <v>2041</v>
      </c>
      <c r="V5" s="31">
        <f t="shared" si="0"/>
        <v>2042</v>
      </c>
      <c r="W5" s="31">
        <f t="shared" si="0"/>
        <v>2043</v>
      </c>
      <c r="X5" s="31">
        <f t="shared" si="0"/>
        <v>2044</v>
      </c>
      <c r="Y5" s="32">
        <f t="shared" si="0"/>
        <v>2045</v>
      </c>
    </row>
    <row r="6" spans="2:26" x14ac:dyDescent="0.2">
      <c r="B6" s="33">
        <v>6</v>
      </c>
      <c r="C6" s="34" t="s">
        <v>20</v>
      </c>
      <c r="D6" s="44">
        <v>1.01742</v>
      </c>
      <c r="E6" s="45">
        <v>1.01742</v>
      </c>
      <c r="F6" s="45">
        <v>1.01742</v>
      </c>
      <c r="G6" s="45">
        <v>1.01742</v>
      </c>
      <c r="H6" s="45">
        <v>1.01742</v>
      </c>
      <c r="I6" s="45">
        <v>1.01742</v>
      </c>
      <c r="J6" s="45">
        <v>1.01742</v>
      </c>
      <c r="K6" s="45">
        <v>1.01742</v>
      </c>
      <c r="L6" s="45">
        <v>1.01742</v>
      </c>
      <c r="M6" s="45">
        <v>1.01742</v>
      </c>
      <c r="N6" s="45">
        <v>1.01742</v>
      </c>
      <c r="O6" s="45">
        <v>1.01742</v>
      </c>
      <c r="P6" s="45">
        <v>1.01742</v>
      </c>
      <c r="Q6" s="45">
        <v>1.01742</v>
      </c>
      <c r="R6" s="45">
        <v>1.01742</v>
      </c>
      <c r="S6" s="45">
        <v>1.01742</v>
      </c>
      <c r="T6" s="45">
        <v>1.01742</v>
      </c>
      <c r="U6" s="45">
        <v>1.01742</v>
      </c>
      <c r="V6" s="45">
        <v>1.01742</v>
      </c>
      <c r="W6" s="45">
        <v>1.01742</v>
      </c>
      <c r="X6" s="45">
        <v>1.01742</v>
      </c>
      <c r="Y6" s="46">
        <v>1.01742</v>
      </c>
      <c r="Z6" s="35"/>
    </row>
    <row r="7" spans="2:26" x14ac:dyDescent="0.2">
      <c r="B7" s="36">
        <v>8</v>
      </c>
      <c r="C7" s="37" t="s">
        <v>21</v>
      </c>
      <c r="D7" s="41">
        <v>1.01742</v>
      </c>
      <c r="E7" s="47">
        <v>1.01742</v>
      </c>
      <c r="F7" s="47">
        <v>1.01742</v>
      </c>
      <c r="G7" s="47">
        <v>1.01742</v>
      </c>
      <c r="H7" s="47">
        <v>1.01742</v>
      </c>
      <c r="I7" s="47">
        <v>1.01742</v>
      </c>
      <c r="J7" s="47">
        <v>1.01742</v>
      </c>
      <c r="K7" s="47">
        <v>1.01742</v>
      </c>
      <c r="L7" s="47">
        <v>1.01742</v>
      </c>
      <c r="M7" s="47">
        <v>1.01742</v>
      </c>
      <c r="N7" s="47">
        <v>1.01742</v>
      </c>
      <c r="O7" s="47">
        <v>1.01742</v>
      </c>
      <c r="P7" s="47">
        <v>1.01742</v>
      </c>
      <c r="Q7" s="47">
        <v>1.01742</v>
      </c>
      <c r="R7" s="47">
        <v>1.01742</v>
      </c>
      <c r="S7" s="47">
        <v>1.01742</v>
      </c>
      <c r="T7" s="47">
        <v>1.01742</v>
      </c>
      <c r="U7" s="47">
        <v>1.01742</v>
      </c>
      <c r="V7" s="47">
        <v>1.01742</v>
      </c>
      <c r="W7" s="47">
        <v>1.01742</v>
      </c>
      <c r="X7" s="47">
        <v>1.01742</v>
      </c>
      <c r="Y7" s="48">
        <v>1.01742</v>
      </c>
      <c r="Z7" s="35"/>
    </row>
    <row r="8" spans="2:26" x14ac:dyDescent="0.2">
      <c r="B8" s="36">
        <v>9</v>
      </c>
      <c r="C8" s="38" t="s">
        <v>22</v>
      </c>
      <c r="D8" s="49">
        <v>1.01742</v>
      </c>
      <c r="E8" s="50">
        <v>1.01742</v>
      </c>
      <c r="F8" s="50">
        <v>1.01742</v>
      </c>
      <c r="G8" s="50">
        <v>1.01742</v>
      </c>
      <c r="H8" s="50">
        <v>1.01742</v>
      </c>
      <c r="I8" s="50">
        <v>1.01742</v>
      </c>
      <c r="J8" s="50">
        <v>1.01742</v>
      </c>
      <c r="K8" s="50">
        <v>1.01742</v>
      </c>
      <c r="L8" s="50">
        <v>1.01742</v>
      </c>
      <c r="M8" s="50">
        <v>1.01742</v>
      </c>
      <c r="N8" s="50">
        <v>1.01742</v>
      </c>
      <c r="O8" s="50">
        <v>1.01742</v>
      </c>
      <c r="P8" s="50">
        <v>1.01742</v>
      </c>
      <c r="Q8" s="50">
        <v>1.01742</v>
      </c>
      <c r="R8" s="50">
        <v>1.01742</v>
      </c>
      <c r="S8" s="50">
        <v>1.01742</v>
      </c>
      <c r="T8" s="50">
        <v>1.01742</v>
      </c>
      <c r="U8" s="50">
        <v>1.01742</v>
      </c>
      <c r="V8" s="50">
        <v>1.01742</v>
      </c>
      <c r="W8" s="50">
        <v>1.01742</v>
      </c>
      <c r="X8" s="50">
        <v>1.01742</v>
      </c>
      <c r="Y8" s="51">
        <v>1.01742</v>
      </c>
      <c r="Z8" s="35"/>
    </row>
    <row r="9" spans="2:26" x14ac:dyDescent="0.2">
      <c r="B9" s="36">
        <v>10</v>
      </c>
      <c r="C9" s="37" t="s">
        <v>23</v>
      </c>
      <c r="D9" s="49">
        <v>1.0137525805469731</v>
      </c>
      <c r="E9" s="50">
        <v>1.0137525805469731</v>
      </c>
      <c r="F9" s="50">
        <v>1.0137525805469731</v>
      </c>
      <c r="G9" s="50">
        <v>1.0137525805469731</v>
      </c>
      <c r="H9" s="50">
        <v>1.0137525805469731</v>
      </c>
      <c r="I9" s="50">
        <v>1.0137525805469731</v>
      </c>
      <c r="J9" s="50">
        <v>1.0137525805469731</v>
      </c>
      <c r="K9" s="50">
        <v>1.0137525805469731</v>
      </c>
      <c r="L9" s="50">
        <v>1.0137525805469731</v>
      </c>
      <c r="M9" s="50">
        <v>1.0137525805469731</v>
      </c>
      <c r="N9" s="50">
        <v>1.0137525805469731</v>
      </c>
      <c r="O9" s="50">
        <v>1.0137525805469731</v>
      </c>
      <c r="P9" s="50">
        <v>1.0137525805469731</v>
      </c>
      <c r="Q9" s="50">
        <v>1.0137525805469731</v>
      </c>
      <c r="R9" s="50">
        <v>1.0137525805469731</v>
      </c>
      <c r="S9" s="50">
        <v>1.0137525805469731</v>
      </c>
      <c r="T9" s="50">
        <v>1.0137525805469731</v>
      </c>
      <c r="U9" s="50">
        <v>1.0137525805469731</v>
      </c>
      <c r="V9" s="50">
        <v>1.0137525805469731</v>
      </c>
      <c r="W9" s="50">
        <v>1.0137525805469731</v>
      </c>
      <c r="X9" s="50">
        <v>1.0137525805469731</v>
      </c>
      <c r="Y9" s="51">
        <v>1.0137525805469731</v>
      </c>
      <c r="Z9" s="35"/>
    </row>
    <row r="10" spans="2:26" x14ac:dyDescent="0.2">
      <c r="B10" s="36">
        <v>13</v>
      </c>
      <c r="C10" s="38" t="s">
        <v>24</v>
      </c>
      <c r="D10" s="49">
        <v>1.0151012913806989</v>
      </c>
      <c r="E10" s="50">
        <v>1.0151012913806989</v>
      </c>
      <c r="F10" s="50">
        <v>1.0151012913806989</v>
      </c>
      <c r="G10" s="50">
        <v>1.0151012913806989</v>
      </c>
      <c r="H10" s="50">
        <v>1.0151012913806989</v>
      </c>
      <c r="I10" s="50">
        <v>1.0151012913806989</v>
      </c>
      <c r="J10" s="50">
        <v>1.0151012913806989</v>
      </c>
      <c r="K10" s="50">
        <v>1.0151012913806989</v>
      </c>
      <c r="L10" s="50">
        <v>1.0151012913806989</v>
      </c>
      <c r="M10" s="50">
        <v>1.0151012913806989</v>
      </c>
      <c r="N10" s="50">
        <v>1.0151012913806989</v>
      </c>
      <c r="O10" s="50">
        <v>1.0151012913806989</v>
      </c>
      <c r="P10" s="50">
        <v>1.0151012913806989</v>
      </c>
      <c r="Q10" s="50">
        <v>1.0151012913806989</v>
      </c>
      <c r="R10" s="50">
        <v>1.0151012913806989</v>
      </c>
      <c r="S10" s="50">
        <v>1.0151012913806989</v>
      </c>
      <c r="T10" s="50">
        <v>1.0151012913806989</v>
      </c>
      <c r="U10" s="50">
        <v>1.0151012913806989</v>
      </c>
      <c r="V10" s="50">
        <v>1.0151012913806989</v>
      </c>
      <c r="W10" s="50">
        <v>1.0151012913806989</v>
      </c>
      <c r="X10" s="50">
        <v>1.0151012913806989</v>
      </c>
      <c r="Y10" s="51">
        <v>1.0151012913806989</v>
      </c>
      <c r="Z10" s="35"/>
    </row>
    <row r="11" spans="2:26" x14ac:dyDescent="0.2">
      <c r="B11" s="36">
        <v>14</v>
      </c>
      <c r="C11" s="38" t="s">
        <v>25</v>
      </c>
      <c r="D11" s="49">
        <v>1.0137499999999999</v>
      </c>
      <c r="E11" s="50">
        <v>1.0137499999999999</v>
      </c>
      <c r="F11" s="50">
        <v>1.0137499999999999</v>
      </c>
      <c r="G11" s="50">
        <v>1.0137499999999999</v>
      </c>
      <c r="H11" s="50">
        <v>1.0137499999999999</v>
      </c>
      <c r="I11" s="50">
        <v>1.0137499999999999</v>
      </c>
      <c r="J11" s="50">
        <v>1.0137499999999999</v>
      </c>
      <c r="K11" s="50">
        <v>1.0137499999999999</v>
      </c>
      <c r="L11" s="50">
        <v>1.0137499999999999</v>
      </c>
      <c r="M11" s="50">
        <v>1.0137499999999999</v>
      </c>
      <c r="N11" s="50">
        <v>1.0137499999999999</v>
      </c>
      <c r="O11" s="50">
        <v>1.0137499999999999</v>
      </c>
      <c r="P11" s="50">
        <v>1.0137499999999999</v>
      </c>
      <c r="Q11" s="50">
        <v>1.0137499999999999</v>
      </c>
      <c r="R11" s="50">
        <v>1.0137499999999999</v>
      </c>
      <c r="S11" s="50">
        <v>1.0137499999999999</v>
      </c>
      <c r="T11" s="50">
        <v>1.0137499999999999</v>
      </c>
      <c r="U11" s="50">
        <v>1.0137499999999999</v>
      </c>
      <c r="V11" s="50">
        <v>1.0137499999999999</v>
      </c>
      <c r="W11" s="50">
        <v>1.0137499999999999</v>
      </c>
      <c r="X11" s="50">
        <v>1.0137499999999999</v>
      </c>
      <c r="Y11" s="51">
        <v>1.0137499999999999</v>
      </c>
      <c r="Z11" s="35"/>
    </row>
    <row r="12" spans="2:26" x14ac:dyDescent="0.2">
      <c r="B12" s="36">
        <v>18</v>
      </c>
      <c r="C12" s="38" t="s">
        <v>46</v>
      </c>
      <c r="D12" s="49">
        <v>1.0247969661090508</v>
      </c>
      <c r="E12" s="50">
        <v>1.0247969661090508</v>
      </c>
      <c r="F12" s="50">
        <v>1.0247969661090508</v>
      </c>
      <c r="G12" s="50">
        <v>1.0247969661090508</v>
      </c>
      <c r="H12" s="50">
        <v>1.0247969661090508</v>
      </c>
      <c r="I12" s="50">
        <v>1.0247969661090508</v>
      </c>
      <c r="J12" s="50">
        <v>1.0247969661090508</v>
      </c>
      <c r="K12" s="50">
        <v>1.0247969661090508</v>
      </c>
      <c r="L12" s="50">
        <v>1.0247969661090508</v>
      </c>
      <c r="M12" s="50">
        <v>1.0247969661090508</v>
      </c>
      <c r="N12" s="50">
        <v>1.0247969661090508</v>
      </c>
      <c r="O12" s="50">
        <v>1.0247969661090508</v>
      </c>
      <c r="P12" s="50">
        <v>1.0247969661090508</v>
      </c>
      <c r="Q12" s="50">
        <v>1.0247969661090508</v>
      </c>
      <c r="R12" s="50">
        <v>1.0247969661090508</v>
      </c>
      <c r="S12" s="50">
        <v>1.0247969661090508</v>
      </c>
      <c r="T12" s="50">
        <v>1.0247969661090508</v>
      </c>
      <c r="U12" s="50">
        <v>1.0247969661090508</v>
      </c>
      <c r="V12" s="50">
        <v>1.0247969661090508</v>
      </c>
      <c r="W12" s="50">
        <v>1.0247969661090508</v>
      </c>
      <c r="X12" s="50">
        <v>1.0247969661090508</v>
      </c>
      <c r="Y12" s="51">
        <v>1.0247969661090508</v>
      </c>
      <c r="Z12" s="35"/>
    </row>
    <row r="13" spans="2:26" x14ac:dyDescent="0.2">
      <c r="B13" s="36">
        <v>20</v>
      </c>
      <c r="C13" s="38" t="s">
        <v>27</v>
      </c>
      <c r="D13" s="49">
        <v>1.00908</v>
      </c>
      <c r="E13" s="50">
        <v>1.00908</v>
      </c>
      <c r="F13" s="50">
        <v>1.00908</v>
      </c>
      <c r="G13" s="50">
        <v>1.00908</v>
      </c>
      <c r="H13" s="50">
        <v>1.00908</v>
      </c>
      <c r="I13" s="50">
        <v>1.00908</v>
      </c>
      <c r="J13" s="50">
        <v>1.00908</v>
      </c>
      <c r="K13" s="50">
        <v>1.00908</v>
      </c>
      <c r="L13" s="50">
        <v>1.00908</v>
      </c>
      <c r="M13" s="50">
        <v>1.00908</v>
      </c>
      <c r="N13" s="50">
        <v>1.00908</v>
      </c>
      <c r="O13" s="50">
        <v>1.00908</v>
      </c>
      <c r="P13" s="50">
        <v>1.00908</v>
      </c>
      <c r="Q13" s="50">
        <v>1.00908</v>
      </c>
      <c r="R13" s="50">
        <v>1.00908</v>
      </c>
      <c r="S13" s="50">
        <v>1.00908</v>
      </c>
      <c r="T13" s="50">
        <v>1.00908</v>
      </c>
      <c r="U13" s="50">
        <v>1.00908</v>
      </c>
      <c r="V13" s="50">
        <v>1.00908</v>
      </c>
      <c r="W13" s="50">
        <v>1.00908</v>
      </c>
      <c r="X13" s="50">
        <v>1.00908</v>
      </c>
      <c r="Y13" s="51">
        <v>1.00908</v>
      </c>
      <c r="Z13" s="35"/>
    </row>
    <row r="14" spans="2:26" x14ac:dyDescent="0.2">
      <c r="B14" s="36">
        <v>21</v>
      </c>
      <c r="C14" s="38" t="s">
        <v>28</v>
      </c>
      <c r="D14" s="49">
        <v>1.0287500000000001</v>
      </c>
      <c r="E14" s="50">
        <v>1.0287500000000001</v>
      </c>
      <c r="F14" s="50">
        <v>1.0287500000000001</v>
      </c>
      <c r="G14" s="50">
        <v>1.0287500000000001</v>
      </c>
      <c r="H14" s="50">
        <v>1.0287500000000001</v>
      </c>
      <c r="I14" s="50">
        <v>1.0287500000000001</v>
      </c>
      <c r="J14" s="50">
        <v>1.0287500000000001</v>
      </c>
      <c r="K14" s="50">
        <v>1.0287500000000001</v>
      </c>
      <c r="L14" s="50">
        <v>1.0287500000000001</v>
      </c>
      <c r="M14" s="50">
        <v>1.0287500000000001</v>
      </c>
      <c r="N14" s="50">
        <v>1.0287500000000001</v>
      </c>
      <c r="O14" s="50">
        <v>1.0287500000000001</v>
      </c>
      <c r="P14" s="50">
        <v>1.0287500000000001</v>
      </c>
      <c r="Q14" s="50">
        <v>1.0287500000000001</v>
      </c>
      <c r="R14" s="50">
        <v>1.0287500000000001</v>
      </c>
      <c r="S14" s="50">
        <v>1.0287500000000001</v>
      </c>
      <c r="T14" s="50">
        <v>1.0287500000000001</v>
      </c>
      <c r="U14" s="50">
        <v>1.0287500000000001</v>
      </c>
      <c r="V14" s="50">
        <v>1.0287500000000001</v>
      </c>
      <c r="W14" s="50">
        <v>1.0287500000000001</v>
      </c>
      <c r="X14" s="50">
        <v>1.0287500000000001</v>
      </c>
      <c r="Y14" s="51">
        <v>1.0287500000000001</v>
      </c>
      <c r="Z14" s="35"/>
    </row>
    <row r="15" spans="2:26" x14ac:dyDescent="0.2">
      <c r="B15" s="36">
        <v>22</v>
      </c>
      <c r="C15" s="38" t="s">
        <v>29</v>
      </c>
      <c r="D15" s="49">
        <v>1.0287500000000001</v>
      </c>
      <c r="E15" s="50">
        <v>1.0287500000000001</v>
      </c>
      <c r="F15" s="50">
        <v>1.0287500000000001</v>
      </c>
      <c r="G15" s="50">
        <v>1.0287500000000001</v>
      </c>
      <c r="H15" s="50">
        <v>1.0287500000000001</v>
      </c>
      <c r="I15" s="50">
        <v>1.0287500000000001</v>
      </c>
      <c r="J15" s="50">
        <v>1.0287500000000001</v>
      </c>
      <c r="K15" s="50">
        <v>1.0287500000000001</v>
      </c>
      <c r="L15" s="50">
        <v>1.0287500000000001</v>
      </c>
      <c r="M15" s="50">
        <v>1.0287500000000001</v>
      </c>
      <c r="N15" s="50">
        <v>1.0287500000000001</v>
      </c>
      <c r="O15" s="50">
        <v>1.0287500000000001</v>
      </c>
      <c r="P15" s="50">
        <v>1.0287500000000001</v>
      </c>
      <c r="Q15" s="50">
        <v>1.0287500000000001</v>
      </c>
      <c r="R15" s="50">
        <v>1.0287500000000001</v>
      </c>
      <c r="S15" s="50">
        <v>1.0287500000000001</v>
      </c>
      <c r="T15" s="50">
        <v>1.0287500000000001</v>
      </c>
      <c r="U15" s="50">
        <v>1.0287500000000001</v>
      </c>
      <c r="V15" s="50">
        <v>1.0287500000000001</v>
      </c>
      <c r="W15" s="50">
        <v>1.0287500000000001</v>
      </c>
      <c r="X15" s="50">
        <v>1.0287500000000001</v>
      </c>
      <c r="Y15" s="51">
        <v>1.0287500000000001</v>
      </c>
      <c r="Z15" s="35"/>
    </row>
    <row r="16" spans="2:26" x14ac:dyDescent="0.2">
      <c r="B16" s="36">
        <v>23</v>
      </c>
      <c r="C16" s="38" t="s">
        <v>30</v>
      </c>
      <c r="D16" s="49">
        <v>1.0217974164195982</v>
      </c>
      <c r="E16" s="50">
        <v>1.0217974164195982</v>
      </c>
      <c r="F16" s="50">
        <v>1.0217974164195982</v>
      </c>
      <c r="G16" s="50">
        <v>1.0217974164195982</v>
      </c>
      <c r="H16" s="50">
        <v>1.0217974164195982</v>
      </c>
      <c r="I16" s="50">
        <v>1.0217974164195982</v>
      </c>
      <c r="J16" s="50">
        <v>1.0217974164195982</v>
      </c>
      <c r="K16" s="50">
        <v>1.0217974164195982</v>
      </c>
      <c r="L16" s="50">
        <v>1.0217974164195982</v>
      </c>
      <c r="M16" s="50">
        <v>1.0217974164195982</v>
      </c>
      <c r="N16" s="50">
        <v>1.0217974164195982</v>
      </c>
      <c r="O16" s="50">
        <v>1.0217974164195982</v>
      </c>
      <c r="P16" s="50">
        <v>1.0217974164195982</v>
      </c>
      <c r="Q16" s="50">
        <v>1.0217974164195982</v>
      </c>
      <c r="R16" s="50">
        <v>1.0217974164195982</v>
      </c>
      <c r="S16" s="50">
        <v>1.0217974164195982</v>
      </c>
      <c r="T16" s="50">
        <v>1.0217974164195982</v>
      </c>
      <c r="U16" s="50">
        <v>1.0217974164195982</v>
      </c>
      <c r="V16" s="50">
        <v>1.0217974164195982</v>
      </c>
      <c r="W16" s="50">
        <v>1.0217974164195982</v>
      </c>
      <c r="X16" s="50">
        <v>1.0217974164195982</v>
      </c>
      <c r="Y16" s="51">
        <v>1.0217974164195982</v>
      </c>
      <c r="Z16" s="35"/>
    </row>
    <row r="17" spans="2:26" x14ac:dyDescent="0.2">
      <c r="B17" s="36">
        <v>26</v>
      </c>
      <c r="C17" s="38" t="s">
        <v>31</v>
      </c>
      <c r="D17" s="49">
        <v>1.0287500000000001</v>
      </c>
      <c r="E17" s="50">
        <v>1.0287500000000001</v>
      </c>
      <c r="F17" s="50">
        <v>1.0287500000000001</v>
      </c>
      <c r="G17" s="50">
        <v>1.0287500000000001</v>
      </c>
      <c r="H17" s="50">
        <v>1.0287500000000001</v>
      </c>
      <c r="I17" s="50">
        <v>1.0287500000000001</v>
      </c>
      <c r="J17" s="50">
        <v>1.0287500000000001</v>
      </c>
      <c r="K17" s="50">
        <v>1.0287500000000001</v>
      </c>
      <c r="L17" s="50">
        <v>1.0287500000000001</v>
      </c>
      <c r="M17" s="50">
        <v>1.0287500000000001</v>
      </c>
      <c r="N17" s="50">
        <v>1.0287500000000001</v>
      </c>
      <c r="O17" s="50">
        <v>1.0287500000000001</v>
      </c>
      <c r="P17" s="50">
        <v>1.0287500000000001</v>
      </c>
      <c r="Q17" s="50">
        <v>1.0287500000000001</v>
      </c>
      <c r="R17" s="50">
        <v>1.0287500000000001</v>
      </c>
      <c r="S17" s="50">
        <v>1.0287500000000001</v>
      </c>
      <c r="T17" s="50">
        <v>1.0287500000000001</v>
      </c>
      <c r="U17" s="50">
        <v>1.0287500000000001</v>
      </c>
      <c r="V17" s="50">
        <v>1.0287500000000001</v>
      </c>
      <c r="W17" s="50">
        <v>1.0287500000000001</v>
      </c>
      <c r="X17" s="50">
        <v>1.0287500000000001</v>
      </c>
      <c r="Y17" s="51">
        <v>1.0287500000000001</v>
      </c>
      <c r="Z17" s="35"/>
    </row>
    <row r="18" spans="2:26" x14ac:dyDescent="0.2">
      <c r="B18" s="36">
        <v>28</v>
      </c>
      <c r="C18" s="38" t="s">
        <v>32</v>
      </c>
      <c r="D18" s="49">
        <v>1.01742</v>
      </c>
      <c r="E18" s="50">
        <v>1.01742</v>
      </c>
      <c r="F18" s="50">
        <v>1.01742</v>
      </c>
      <c r="G18" s="50">
        <v>1.01742</v>
      </c>
      <c r="H18" s="50">
        <v>1.01742</v>
      </c>
      <c r="I18" s="50">
        <v>1.01742</v>
      </c>
      <c r="J18" s="50">
        <v>1.01742</v>
      </c>
      <c r="K18" s="50">
        <v>1.01742</v>
      </c>
      <c r="L18" s="50">
        <v>1.01742</v>
      </c>
      <c r="M18" s="50">
        <v>1.01742</v>
      </c>
      <c r="N18" s="50">
        <v>1.01742</v>
      </c>
      <c r="O18" s="50">
        <v>1.01742</v>
      </c>
      <c r="P18" s="50">
        <v>1.01742</v>
      </c>
      <c r="Q18" s="50">
        <v>1.01742</v>
      </c>
      <c r="R18" s="50">
        <v>1.01742</v>
      </c>
      <c r="S18" s="50">
        <v>1.01742</v>
      </c>
      <c r="T18" s="50">
        <v>1.01742</v>
      </c>
      <c r="U18" s="50">
        <v>1.01742</v>
      </c>
      <c r="V18" s="50">
        <v>1.01742</v>
      </c>
      <c r="W18" s="50">
        <v>1.01742</v>
      </c>
      <c r="X18" s="50">
        <v>1.01742</v>
      </c>
      <c r="Y18" s="51">
        <v>1.01742</v>
      </c>
      <c r="Z18" s="35"/>
    </row>
    <row r="19" spans="2:26" x14ac:dyDescent="0.2">
      <c r="B19" s="36">
        <v>29</v>
      </c>
      <c r="C19" s="38" t="s">
        <v>33</v>
      </c>
      <c r="D19" s="49">
        <v>1.0287500000000001</v>
      </c>
      <c r="E19" s="50">
        <v>1.0287500000000001</v>
      </c>
      <c r="F19" s="50">
        <v>1.0287500000000001</v>
      </c>
      <c r="G19" s="50">
        <v>1.0287500000000001</v>
      </c>
      <c r="H19" s="50">
        <v>1.0287500000000001</v>
      </c>
      <c r="I19" s="50">
        <v>1.0287500000000001</v>
      </c>
      <c r="J19" s="50">
        <v>1.0287500000000001</v>
      </c>
      <c r="K19" s="50">
        <v>1.0287500000000001</v>
      </c>
      <c r="L19" s="50">
        <v>1.0287500000000001</v>
      </c>
      <c r="M19" s="50">
        <v>1.0287500000000001</v>
      </c>
      <c r="N19" s="50">
        <v>1.0287500000000001</v>
      </c>
      <c r="O19" s="50">
        <v>1.0287500000000001</v>
      </c>
      <c r="P19" s="50">
        <v>1.0287500000000001</v>
      </c>
      <c r="Q19" s="50">
        <v>1.0287500000000001</v>
      </c>
      <c r="R19" s="50">
        <v>1.0287500000000001</v>
      </c>
      <c r="S19" s="50">
        <v>1.0287500000000001</v>
      </c>
      <c r="T19" s="50">
        <v>1.0287500000000001</v>
      </c>
      <c r="U19" s="50">
        <v>1.0287500000000001</v>
      </c>
      <c r="V19" s="50">
        <v>1.0287500000000001</v>
      </c>
      <c r="W19" s="50">
        <v>1.0287500000000001</v>
      </c>
      <c r="X19" s="50">
        <v>1.0287500000000001</v>
      </c>
      <c r="Y19" s="51">
        <v>1.0287500000000001</v>
      </c>
      <c r="Z19" s="35"/>
    </row>
    <row r="20" spans="2:26" x14ac:dyDescent="0.2">
      <c r="B20" s="36">
        <v>31</v>
      </c>
      <c r="C20" s="38" t="s">
        <v>34</v>
      </c>
      <c r="D20" s="49">
        <v>1.0287500000000001</v>
      </c>
      <c r="E20" s="50">
        <v>1.0287500000000001</v>
      </c>
      <c r="F20" s="50">
        <v>1.0287500000000001</v>
      </c>
      <c r="G20" s="50">
        <v>1.0287500000000001</v>
      </c>
      <c r="H20" s="50">
        <v>1.0287500000000001</v>
      </c>
      <c r="I20" s="50">
        <v>1.0287500000000001</v>
      </c>
      <c r="J20" s="50">
        <v>1.0287500000000001</v>
      </c>
      <c r="K20" s="50">
        <v>1.0287500000000001</v>
      </c>
      <c r="L20" s="50">
        <v>1.0287500000000001</v>
      </c>
      <c r="M20" s="50">
        <v>1.0287500000000001</v>
      </c>
      <c r="N20" s="50">
        <v>1.0287500000000001</v>
      </c>
      <c r="O20" s="50">
        <v>1.0287500000000001</v>
      </c>
      <c r="P20" s="50">
        <v>1.0287500000000001</v>
      </c>
      <c r="Q20" s="50">
        <v>1.0287500000000001</v>
      </c>
      <c r="R20" s="50">
        <v>1.0287500000000001</v>
      </c>
      <c r="S20" s="50">
        <v>1.0287500000000001</v>
      </c>
      <c r="T20" s="50">
        <v>1.0287500000000001</v>
      </c>
      <c r="U20" s="50">
        <v>1.0287500000000001</v>
      </c>
      <c r="V20" s="50">
        <v>1.0287500000000001</v>
      </c>
      <c r="W20" s="50">
        <v>1.0287500000000001</v>
      </c>
      <c r="X20" s="50">
        <v>1.0287500000000001</v>
      </c>
      <c r="Y20" s="51">
        <v>1.0287500000000001</v>
      </c>
      <c r="Z20" s="35"/>
    </row>
    <row r="21" spans="2:26" x14ac:dyDescent="0.2">
      <c r="B21" s="36">
        <v>32</v>
      </c>
      <c r="C21" s="38" t="s">
        <v>35</v>
      </c>
      <c r="D21" s="49">
        <v>1.0287500000000001</v>
      </c>
      <c r="E21" s="50">
        <v>1.0287500000000001</v>
      </c>
      <c r="F21" s="50">
        <v>1.0287500000000001</v>
      </c>
      <c r="G21" s="50">
        <v>1.0287500000000001</v>
      </c>
      <c r="H21" s="50">
        <v>1.0287500000000001</v>
      </c>
      <c r="I21" s="50">
        <v>1.0287500000000001</v>
      </c>
      <c r="J21" s="50">
        <v>1.0287500000000001</v>
      </c>
      <c r="K21" s="50">
        <v>1.0287500000000001</v>
      </c>
      <c r="L21" s="50">
        <v>1.0287500000000001</v>
      </c>
      <c r="M21" s="50">
        <v>1.0287500000000001</v>
      </c>
      <c r="N21" s="50">
        <v>1.0287500000000001</v>
      </c>
      <c r="O21" s="50">
        <v>1.0287500000000001</v>
      </c>
      <c r="P21" s="50">
        <v>1.0287500000000001</v>
      </c>
      <c r="Q21" s="50">
        <v>1.0287500000000001</v>
      </c>
      <c r="R21" s="50">
        <v>1.0287500000000001</v>
      </c>
      <c r="S21" s="50">
        <v>1.0287500000000001</v>
      </c>
      <c r="T21" s="50">
        <v>1.0287500000000001</v>
      </c>
      <c r="U21" s="50">
        <v>1.0287500000000001</v>
      </c>
      <c r="V21" s="50">
        <v>1.0287500000000001</v>
      </c>
      <c r="W21" s="50">
        <v>1.0287500000000001</v>
      </c>
      <c r="X21" s="50">
        <v>1.0287500000000001</v>
      </c>
      <c r="Y21" s="51">
        <v>1.0287500000000001</v>
      </c>
      <c r="Z21" s="35"/>
    </row>
    <row r="22" spans="2:26" x14ac:dyDescent="0.2">
      <c r="B22" s="36">
        <v>33</v>
      </c>
      <c r="C22" s="37" t="s">
        <v>36</v>
      </c>
      <c r="D22" s="41">
        <v>1.0287500000000001</v>
      </c>
      <c r="E22" s="47">
        <v>1.0287500000000001</v>
      </c>
      <c r="F22" s="47">
        <v>1.0287500000000001</v>
      </c>
      <c r="G22" s="47">
        <v>1.0287500000000001</v>
      </c>
      <c r="H22" s="47">
        <v>1.0287500000000001</v>
      </c>
      <c r="I22" s="47">
        <v>1.0287500000000001</v>
      </c>
      <c r="J22" s="47">
        <v>1.0287500000000001</v>
      </c>
      <c r="K22" s="47">
        <v>1.0287500000000001</v>
      </c>
      <c r="L22" s="47">
        <v>1.0287500000000001</v>
      </c>
      <c r="M22" s="47">
        <v>1.0287500000000001</v>
      </c>
      <c r="N22" s="47">
        <v>1.0287500000000001</v>
      </c>
      <c r="O22" s="47">
        <v>1.0287500000000001</v>
      </c>
      <c r="P22" s="47">
        <v>1.0287500000000001</v>
      </c>
      <c r="Q22" s="47">
        <v>1.0287500000000001</v>
      </c>
      <c r="R22" s="47">
        <v>1.0287500000000001</v>
      </c>
      <c r="S22" s="47">
        <v>1.0287500000000001</v>
      </c>
      <c r="T22" s="47">
        <v>1.0287500000000001</v>
      </c>
      <c r="U22" s="47">
        <v>1.0287500000000001</v>
      </c>
      <c r="V22" s="47">
        <v>1.0287500000000001</v>
      </c>
      <c r="W22" s="47">
        <v>1.0287500000000001</v>
      </c>
      <c r="X22" s="47">
        <v>1.0287500000000001</v>
      </c>
      <c r="Y22" s="48">
        <v>1.0287500000000001</v>
      </c>
      <c r="Z22" s="35"/>
    </row>
    <row r="23" spans="2:26" x14ac:dyDescent="0.2">
      <c r="B23" s="36">
        <v>34</v>
      </c>
      <c r="C23" s="38" t="s">
        <v>37</v>
      </c>
      <c r="D23" s="49">
        <v>1.0287500000000001</v>
      </c>
      <c r="E23" s="50">
        <v>1.0287500000000001</v>
      </c>
      <c r="F23" s="50">
        <v>1.0287500000000001</v>
      </c>
      <c r="G23" s="50">
        <v>1.0287500000000001</v>
      </c>
      <c r="H23" s="50">
        <v>1.0287500000000001</v>
      </c>
      <c r="I23" s="50">
        <v>1.0287500000000001</v>
      </c>
      <c r="J23" s="50">
        <v>1.0287500000000001</v>
      </c>
      <c r="K23" s="50">
        <v>1.0287500000000001</v>
      </c>
      <c r="L23" s="50">
        <v>1.0287500000000001</v>
      </c>
      <c r="M23" s="50">
        <v>1.0287500000000001</v>
      </c>
      <c r="N23" s="50">
        <v>1.0287500000000001</v>
      </c>
      <c r="O23" s="50">
        <v>1.0287500000000001</v>
      </c>
      <c r="P23" s="50">
        <v>1.0287500000000001</v>
      </c>
      <c r="Q23" s="50">
        <v>1.0287500000000001</v>
      </c>
      <c r="R23" s="50">
        <v>1.0287500000000001</v>
      </c>
      <c r="S23" s="50">
        <v>1.0287500000000001</v>
      </c>
      <c r="T23" s="50">
        <v>1.0287500000000001</v>
      </c>
      <c r="U23" s="50">
        <v>1.0287500000000001</v>
      </c>
      <c r="V23" s="50">
        <v>1.0287500000000001</v>
      </c>
      <c r="W23" s="50">
        <v>1.0287500000000001</v>
      </c>
      <c r="X23" s="50">
        <v>1.0287500000000001</v>
      </c>
      <c r="Y23" s="51">
        <v>1.0287500000000001</v>
      </c>
      <c r="Z23" s="35"/>
    </row>
    <row r="24" spans="2:26" x14ac:dyDescent="0.2">
      <c r="B24" s="36">
        <v>35</v>
      </c>
      <c r="C24" s="38" t="s">
        <v>38</v>
      </c>
      <c r="D24" s="49">
        <v>1.0214799999999999</v>
      </c>
      <c r="E24" s="50">
        <v>1.0214799999999999</v>
      </c>
      <c r="F24" s="50">
        <v>1.0214799999999999</v>
      </c>
      <c r="G24" s="50">
        <v>1.0214799999999999</v>
      </c>
      <c r="H24" s="50">
        <v>1.0214799999999999</v>
      </c>
      <c r="I24" s="50">
        <v>1.0214799999999999</v>
      </c>
      <c r="J24" s="50">
        <v>1.0214799999999999</v>
      </c>
      <c r="K24" s="50">
        <v>1.0214799999999999</v>
      </c>
      <c r="L24" s="50">
        <v>1.0214799999999999</v>
      </c>
      <c r="M24" s="50">
        <v>1.0214799999999999</v>
      </c>
      <c r="N24" s="50">
        <v>1.0214799999999999</v>
      </c>
      <c r="O24" s="50">
        <v>1.0214799999999999</v>
      </c>
      <c r="P24" s="50">
        <v>1.0214799999999999</v>
      </c>
      <c r="Q24" s="50">
        <v>1.0214799999999999</v>
      </c>
      <c r="R24" s="50">
        <v>1.0214799999999999</v>
      </c>
      <c r="S24" s="50">
        <v>1.0214799999999999</v>
      </c>
      <c r="T24" s="50">
        <v>1.0214799999999999</v>
      </c>
      <c r="U24" s="50">
        <v>1.0214799999999999</v>
      </c>
      <c r="V24" s="50">
        <v>1.0214799999999999</v>
      </c>
      <c r="W24" s="50">
        <v>1.0214799999999999</v>
      </c>
      <c r="X24" s="50">
        <v>1.0214799999999999</v>
      </c>
      <c r="Y24" s="51">
        <v>1.0214799999999999</v>
      </c>
      <c r="Z24" s="35"/>
    </row>
    <row r="25" spans="2:26" x14ac:dyDescent="0.2">
      <c r="B25" s="36">
        <v>36</v>
      </c>
      <c r="C25" s="38" t="s">
        <v>39</v>
      </c>
      <c r="D25" s="49">
        <v>1.0214799999999999</v>
      </c>
      <c r="E25" s="50">
        <v>1.0214799999999999</v>
      </c>
      <c r="F25" s="50">
        <v>1.0214799999999999</v>
      </c>
      <c r="G25" s="50">
        <v>1.0214799999999999</v>
      </c>
      <c r="H25" s="50">
        <v>1.0214799999999999</v>
      </c>
      <c r="I25" s="50">
        <v>1.0214799999999999</v>
      </c>
      <c r="J25" s="50">
        <v>1.0214799999999999</v>
      </c>
      <c r="K25" s="50">
        <v>1.0214799999999999</v>
      </c>
      <c r="L25" s="50">
        <v>1.0214799999999999</v>
      </c>
      <c r="M25" s="50">
        <v>1.0214799999999999</v>
      </c>
      <c r="N25" s="50">
        <v>1.0214799999999999</v>
      </c>
      <c r="O25" s="50">
        <v>1.0214799999999999</v>
      </c>
      <c r="P25" s="50">
        <v>1.0214799999999999</v>
      </c>
      <c r="Q25" s="50">
        <v>1.0214799999999999</v>
      </c>
      <c r="R25" s="50">
        <v>1.0214799999999999</v>
      </c>
      <c r="S25" s="50">
        <v>1.0214799999999999</v>
      </c>
      <c r="T25" s="50">
        <v>1.0214799999999999</v>
      </c>
      <c r="U25" s="50">
        <v>1.0214799999999999</v>
      </c>
      <c r="V25" s="50">
        <v>1.0214799999999999</v>
      </c>
      <c r="W25" s="50">
        <v>1.0214799999999999</v>
      </c>
      <c r="X25" s="50">
        <v>1.0214799999999999</v>
      </c>
      <c r="Y25" s="51">
        <v>1.0214799999999999</v>
      </c>
      <c r="Z25" s="35"/>
    </row>
    <row r="26" spans="2:26" x14ac:dyDescent="0.2">
      <c r="B26" s="36">
        <v>39</v>
      </c>
      <c r="C26" s="38" t="s">
        <v>40</v>
      </c>
      <c r="D26" s="49">
        <v>1.0214799999999999</v>
      </c>
      <c r="E26" s="50">
        <v>1.0214799999999999</v>
      </c>
      <c r="F26" s="50">
        <v>1.0214799999999999</v>
      </c>
      <c r="G26" s="50">
        <v>1.0214799999999999</v>
      </c>
      <c r="H26" s="50">
        <v>1.0214799999999999</v>
      </c>
      <c r="I26" s="50">
        <v>1.0214799999999999</v>
      </c>
      <c r="J26" s="50">
        <v>1.0214799999999999</v>
      </c>
      <c r="K26" s="50">
        <v>1.0214799999999999</v>
      </c>
      <c r="L26" s="50">
        <v>1.0214799999999999</v>
      </c>
      <c r="M26" s="50">
        <v>1.0214799999999999</v>
      </c>
      <c r="N26" s="50">
        <v>1.0214799999999999</v>
      </c>
      <c r="O26" s="50">
        <v>1.0214799999999999</v>
      </c>
      <c r="P26" s="50">
        <v>1.0214799999999999</v>
      </c>
      <c r="Q26" s="50">
        <v>1.0214799999999999</v>
      </c>
      <c r="R26" s="50">
        <v>1.0214799999999999</v>
      </c>
      <c r="S26" s="50">
        <v>1.0214799999999999</v>
      </c>
      <c r="T26" s="50">
        <v>1.0214799999999999</v>
      </c>
      <c r="U26" s="50">
        <v>1.0214799999999999</v>
      </c>
      <c r="V26" s="50">
        <v>1.0214799999999999</v>
      </c>
      <c r="W26" s="50">
        <v>1.0214799999999999</v>
      </c>
      <c r="X26" s="50">
        <v>1.0214799999999999</v>
      </c>
      <c r="Y26" s="51">
        <v>1.0214799999999999</v>
      </c>
      <c r="Z26" s="35"/>
    </row>
    <row r="27" spans="2:26" x14ac:dyDescent="0.2">
      <c r="B27" s="36">
        <v>40</v>
      </c>
      <c r="C27" s="38" t="s">
        <v>41</v>
      </c>
      <c r="D27" s="49">
        <v>1.0214799999999999</v>
      </c>
      <c r="E27" s="50">
        <v>1.0214799999999999</v>
      </c>
      <c r="F27" s="50">
        <v>1.0214799999999999</v>
      </c>
      <c r="G27" s="50">
        <v>1.0214799999999999</v>
      </c>
      <c r="H27" s="50">
        <v>1.0214799999999999</v>
      </c>
      <c r="I27" s="50">
        <v>1.0214799999999999</v>
      </c>
      <c r="J27" s="50">
        <v>1.0214799999999999</v>
      </c>
      <c r="K27" s="50">
        <v>1.0214799999999999</v>
      </c>
      <c r="L27" s="50">
        <v>1.0214799999999999</v>
      </c>
      <c r="M27" s="50">
        <v>1.0214799999999999</v>
      </c>
      <c r="N27" s="50">
        <v>1.0214799999999999</v>
      </c>
      <c r="O27" s="50">
        <v>1.0214799999999999</v>
      </c>
      <c r="P27" s="50">
        <v>1.0214799999999999</v>
      </c>
      <c r="Q27" s="50">
        <v>1.0214799999999999</v>
      </c>
      <c r="R27" s="50">
        <v>1.0214799999999999</v>
      </c>
      <c r="S27" s="50">
        <v>1.0214799999999999</v>
      </c>
      <c r="T27" s="50">
        <v>1.0214799999999999</v>
      </c>
      <c r="U27" s="50">
        <v>1.0214799999999999</v>
      </c>
      <c r="V27" s="50">
        <v>1.0214799999999999</v>
      </c>
      <c r="W27" s="50">
        <v>1.0214799999999999</v>
      </c>
      <c r="X27" s="50">
        <v>1.0214799999999999</v>
      </c>
      <c r="Y27" s="51">
        <v>1.0214799999999999</v>
      </c>
      <c r="Z27" s="35"/>
    </row>
    <row r="28" spans="2:26" x14ac:dyDescent="0.2">
      <c r="B28" s="36">
        <v>45</v>
      </c>
      <c r="C28" s="38" t="s">
        <v>42</v>
      </c>
      <c r="D28" s="49">
        <v>1.03495</v>
      </c>
      <c r="E28" s="50">
        <v>1.03495</v>
      </c>
      <c r="F28" s="50">
        <v>1.03495</v>
      </c>
      <c r="G28" s="50">
        <v>1.03495</v>
      </c>
      <c r="H28" s="50">
        <v>1.03495</v>
      </c>
      <c r="I28" s="50">
        <v>1.03495</v>
      </c>
      <c r="J28" s="50">
        <v>1.03495</v>
      </c>
      <c r="K28" s="50">
        <v>1.03495</v>
      </c>
      <c r="L28" s="50">
        <v>1.03495</v>
      </c>
      <c r="M28" s="50">
        <v>1.03495</v>
      </c>
      <c r="N28" s="50">
        <v>1.03495</v>
      </c>
      <c r="O28" s="50">
        <v>1.03495</v>
      </c>
      <c r="P28" s="50">
        <v>1.03495</v>
      </c>
      <c r="Q28" s="50">
        <v>1.03495</v>
      </c>
      <c r="R28" s="50">
        <v>1.03495</v>
      </c>
      <c r="S28" s="50">
        <v>1.03495</v>
      </c>
      <c r="T28" s="50">
        <v>1.03495</v>
      </c>
      <c r="U28" s="50">
        <v>1.03495</v>
      </c>
      <c r="V28" s="50">
        <v>1.03495</v>
      </c>
      <c r="W28" s="50">
        <v>1.03495</v>
      </c>
      <c r="X28" s="50">
        <v>1.03495</v>
      </c>
      <c r="Y28" s="51">
        <v>1.03495</v>
      </c>
      <c r="Z28" s="35"/>
    </row>
    <row r="29" spans="2:26" ht="13.5" thickBot="1" x14ac:dyDescent="0.25">
      <c r="B29" s="39">
        <v>46</v>
      </c>
      <c r="C29" s="40" t="s">
        <v>43</v>
      </c>
      <c r="D29" s="52">
        <v>1.00908</v>
      </c>
      <c r="E29" s="53">
        <v>1.00908</v>
      </c>
      <c r="F29" s="53">
        <v>1.00908</v>
      </c>
      <c r="G29" s="53">
        <v>1.00908</v>
      </c>
      <c r="H29" s="53">
        <v>1.00908</v>
      </c>
      <c r="I29" s="53">
        <v>1.00908</v>
      </c>
      <c r="J29" s="53">
        <v>1.00908</v>
      </c>
      <c r="K29" s="53">
        <v>1.00908</v>
      </c>
      <c r="L29" s="53">
        <v>1.00908</v>
      </c>
      <c r="M29" s="53">
        <v>1.00908</v>
      </c>
      <c r="N29" s="53">
        <v>1.00908</v>
      </c>
      <c r="O29" s="53">
        <v>1.00908</v>
      </c>
      <c r="P29" s="53">
        <v>1.00908</v>
      </c>
      <c r="Q29" s="53">
        <v>1.00908</v>
      </c>
      <c r="R29" s="53">
        <v>1.00908</v>
      </c>
      <c r="S29" s="53">
        <v>1.00908</v>
      </c>
      <c r="T29" s="53">
        <v>1.00908</v>
      </c>
      <c r="U29" s="53">
        <v>1.00908</v>
      </c>
      <c r="V29" s="53">
        <v>1.00908</v>
      </c>
      <c r="W29" s="53">
        <v>1.00908</v>
      </c>
      <c r="X29" s="53">
        <v>1.00908</v>
      </c>
      <c r="Y29" s="54">
        <v>1.00908</v>
      </c>
      <c r="Z29" s="35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A1:AT29"/>
  <sheetViews>
    <sheetView topLeftCell="X1" workbookViewId="0">
      <selection activeCell="AC17" sqref="AC17"/>
    </sheetView>
  </sheetViews>
  <sheetFormatPr baseColWidth="10" defaultColWidth="11.42578125" defaultRowHeight="12" x14ac:dyDescent="0.2"/>
  <cols>
    <col min="1" max="1" width="11.42578125" style="19"/>
    <col min="2" max="2" width="29.85546875" style="19" bestFit="1" customWidth="1"/>
    <col min="3" max="16384" width="11.42578125" style="19"/>
  </cols>
  <sheetData>
    <row r="1" spans="1:46" x14ac:dyDescent="0.2">
      <c r="A1" s="19" t="s">
        <v>47</v>
      </c>
      <c r="B1" s="19" t="s">
        <v>48</v>
      </c>
      <c r="Y1" s="19" t="s">
        <v>49</v>
      </c>
    </row>
    <row r="3" spans="1:46" ht="12.75" thickBot="1" x14ac:dyDescent="0.25">
      <c r="A3" s="19" t="s">
        <v>0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</row>
    <row r="4" spans="1:46" ht="12.75" thickBot="1" x14ac:dyDescent="0.25">
      <c r="B4" s="7" t="s">
        <v>45</v>
      </c>
      <c r="C4" s="21">
        <v>2025</v>
      </c>
      <c r="D4" s="21">
        <f t="shared" ref="D4:W4" si="0">+C4+1</f>
        <v>2026</v>
      </c>
      <c r="E4" s="21">
        <f t="shared" si="0"/>
        <v>2027</v>
      </c>
      <c r="F4" s="21">
        <f t="shared" si="0"/>
        <v>2028</v>
      </c>
      <c r="G4" s="21">
        <f t="shared" si="0"/>
        <v>2029</v>
      </c>
      <c r="H4" s="21">
        <f t="shared" si="0"/>
        <v>2030</v>
      </c>
      <c r="I4" s="21">
        <f t="shared" si="0"/>
        <v>2031</v>
      </c>
      <c r="J4" s="21">
        <f t="shared" si="0"/>
        <v>2032</v>
      </c>
      <c r="K4" s="21">
        <f t="shared" si="0"/>
        <v>2033</v>
      </c>
      <c r="L4" s="21">
        <f t="shared" si="0"/>
        <v>2034</v>
      </c>
      <c r="M4" s="21">
        <f t="shared" si="0"/>
        <v>2035</v>
      </c>
      <c r="N4" s="21">
        <f t="shared" si="0"/>
        <v>2036</v>
      </c>
      <c r="O4" s="21">
        <f t="shared" si="0"/>
        <v>2037</v>
      </c>
      <c r="P4" s="21">
        <f t="shared" si="0"/>
        <v>2038</v>
      </c>
      <c r="Q4" s="21">
        <f t="shared" si="0"/>
        <v>2039</v>
      </c>
      <c r="R4" s="21">
        <f t="shared" si="0"/>
        <v>2040</v>
      </c>
      <c r="S4" s="21">
        <f t="shared" si="0"/>
        <v>2041</v>
      </c>
      <c r="T4" s="21">
        <f t="shared" si="0"/>
        <v>2042</v>
      </c>
      <c r="U4" s="21">
        <f t="shared" si="0"/>
        <v>2043</v>
      </c>
      <c r="V4" s="21">
        <f t="shared" si="0"/>
        <v>2044</v>
      </c>
      <c r="W4" s="21">
        <f t="shared" si="0"/>
        <v>2045</v>
      </c>
      <c r="Y4" s="7" t="s">
        <v>45</v>
      </c>
      <c r="Z4" s="21">
        <f>+C4</f>
        <v>2025</v>
      </c>
      <c r="AA4" s="21">
        <f t="shared" ref="AA4" si="1">+Z4+1</f>
        <v>2026</v>
      </c>
      <c r="AB4" s="21">
        <f t="shared" ref="AB4" si="2">+AA4+1</f>
        <v>2027</v>
      </c>
      <c r="AC4" s="21">
        <f t="shared" ref="AC4" si="3">+AB4+1</f>
        <v>2028</v>
      </c>
      <c r="AD4" s="21">
        <f t="shared" ref="AD4" si="4">+AC4+1</f>
        <v>2029</v>
      </c>
      <c r="AE4" s="21">
        <f t="shared" ref="AE4" si="5">+AD4+1</f>
        <v>2030</v>
      </c>
      <c r="AF4" s="21">
        <f t="shared" ref="AF4" si="6">+AE4+1</f>
        <v>2031</v>
      </c>
      <c r="AG4" s="21">
        <f t="shared" ref="AG4" si="7">+AF4+1</f>
        <v>2032</v>
      </c>
      <c r="AH4" s="21">
        <f t="shared" ref="AH4" si="8">+AG4+1</f>
        <v>2033</v>
      </c>
      <c r="AI4" s="21">
        <f t="shared" ref="AI4" si="9">+AH4+1</f>
        <v>2034</v>
      </c>
      <c r="AJ4" s="21">
        <f t="shared" ref="AJ4" si="10">+AI4+1</f>
        <v>2035</v>
      </c>
      <c r="AK4" s="21">
        <f t="shared" ref="AK4" si="11">+AJ4+1</f>
        <v>2036</v>
      </c>
      <c r="AL4" s="21">
        <f t="shared" ref="AL4" si="12">+AK4+1</f>
        <v>2037</v>
      </c>
      <c r="AM4" s="21">
        <f t="shared" ref="AM4" si="13">+AL4+1</f>
        <v>2038</v>
      </c>
      <c r="AN4" s="21">
        <f t="shared" ref="AN4" si="14">+AM4+1</f>
        <v>2039</v>
      </c>
      <c r="AO4" s="21">
        <f t="shared" ref="AO4" si="15">+AN4+1</f>
        <v>2040</v>
      </c>
      <c r="AP4" s="21">
        <f t="shared" ref="AP4" si="16">+AO4+1</f>
        <v>2041</v>
      </c>
      <c r="AQ4" s="21">
        <f t="shared" ref="AQ4" si="17">+AP4+1</f>
        <v>2042</v>
      </c>
      <c r="AR4" s="21">
        <f t="shared" ref="AR4" si="18">+AQ4+1</f>
        <v>2043</v>
      </c>
      <c r="AS4" s="21">
        <f t="shared" ref="AS4" si="19">+AR4+1</f>
        <v>2044</v>
      </c>
      <c r="AT4" s="21">
        <f t="shared" ref="AT4" si="20">+AS4+1</f>
        <v>2045</v>
      </c>
    </row>
    <row r="5" spans="1:46" x14ac:dyDescent="0.2">
      <c r="B5" s="14" t="s">
        <v>20</v>
      </c>
      <c r="C5" s="22">
        <f>+SUMPRODUCT(Proporción!$C$46:$C$61,Proporción!C$26:C$41)*1000</f>
        <v>6073.8693111527009</v>
      </c>
      <c r="D5" s="22">
        <f>+SUMPRODUCT(Proporción!$C$46:$C$61,Proporción!D$26:D$41)*1000</f>
        <v>12138.783942431541</v>
      </c>
      <c r="E5" s="22">
        <f>+SUMPRODUCT(Proporción!$C$46:$C$61,Proporción!E$26:E$41)*1000</f>
        <v>22053.513131086544</v>
      </c>
      <c r="F5" s="22">
        <f>+SUMPRODUCT(Proporción!$C$46:$C$61,Proporción!F$26:F$41)*1000</f>
        <v>36282.167279559435</v>
      </c>
      <c r="G5" s="22">
        <f>+SUMPRODUCT(Proporción!$C$46:$C$61,Proporción!G$26:G$41)*1000</f>
        <v>54940.34959698817</v>
      </c>
      <c r="H5" s="22">
        <f>+SUMPRODUCT(Proporción!$C$46:$C$61,Proporción!H$26:H$41)*1000</f>
        <v>77446.669795311274</v>
      </c>
      <c r="I5" s="22">
        <f>+SUMPRODUCT(Proporción!$C$46:$C$61,Proporción!I$26:I$41)*1000</f>
        <v>104744.91040581223</v>
      </c>
      <c r="J5" s="22">
        <f>+SUMPRODUCT(Proporción!$C$46:$C$61,Proporción!J$26:J$41)*1000</f>
        <v>136295.01555007038</v>
      </c>
      <c r="K5" s="22">
        <f>+SUMPRODUCT(Proporción!$C$46:$C$61,Proporción!K$26:K$41)*1000</f>
        <v>173229.6656436786</v>
      </c>
      <c r="L5" s="22">
        <f>+SUMPRODUCT(Proporción!$C$46:$C$61,Proporción!L$26:L$41)*1000</f>
        <v>213122.12521948735</v>
      </c>
      <c r="M5" s="22">
        <f>+SUMPRODUCT(Proporción!$C$46:$C$61,Proporción!M$26:M$41)*1000</f>
        <v>257573.21232226776</v>
      </c>
      <c r="N5" s="22">
        <f>+SUMPRODUCT(Proporción!$C$46:$C$61,Proporción!N$26:N$41)*1000</f>
        <v>296285.68721062905</v>
      </c>
      <c r="O5" s="22">
        <f>+SUMPRODUCT(Proporción!$C$46:$C$61,Proporción!O$26:O$41)*1000</f>
        <v>340078.93103156332</v>
      </c>
      <c r="P5" s="22">
        <f>+SUMPRODUCT(Proporción!$C$46:$C$61,Proporción!P$26:P$41)*1000</f>
        <v>382529.78512421198</v>
      </c>
      <c r="Q5" s="22">
        <f>+SUMPRODUCT(Proporción!$C$46:$C$61,Proporción!Q$26:Q$41)*1000</f>
        <v>419139.00646336999</v>
      </c>
      <c r="R5" s="22">
        <f>+SUMPRODUCT(Proporción!$C$46:$C$61,Proporción!R$26:R$41)*1000</f>
        <v>457961.19264832948</v>
      </c>
      <c r="S5" s="22">
        <f>+SUMPRODUCT(Proporción!$C$46:$C$61,Proporción!S$26:S$41)*1000</f>
        <v>503927.34183979459</v>
      </c>
      <c r="T5" s="22">
        <f>+SUMPRODUCT(Proporción!$C$46:$C$61,Proporción!T$26:T$41)*1000</f>
        <v>552317.11332013586</v>
      </c>
      <c r="U5" s="22">
        <f>+SUMPRODUCT(Proporción!$C$46:$C$61,Proporción!U$26:U$41)*1000</f>
        <v>601294.09131618112</v>
      </c>
      <c r="V5" s="22">
        <f>+SUMPRODUCT(Proporción!$C$46:$C$61,Proporción!V$26:V$41)*1000</f>
        <v>651608.62948034797</v>
      </c>
      <c r="W5" s="22">
        <f>+SUMPRODUCT(Proporción!$C$46:$C$61,Proporción!W$26:W$41)*1000</f>
        <v>702685.43734827766</v>
      </c>
      <c r="Y5" s="14" t="s">
        <v>20</v>
      </c>
      <c r="Z5" s="22">
        <f>+C5/'Factores Pérdidas'!D6</f>
        <v>5969.8741042565516</v>
      </c>
      <c r="AA5" s="22">
        <f>+D5/'Factores Pérdidas'!E6</f>
        <v>11930.94684833357</v>
      </c>
      <c r="AB5" s="22">
        <f>+E5/'Factores Pérdidas'!F6</f>
        <v>21675.918628576736</v>
      </c>
      <c r="AC5" s="22">
        <f>+F5/'Factores Pérdidas'!G6</f>
        <v>35660.953470110115</v>
      </c>
      <c r="AD5" s="22">
        <f>+G5/'Factores Pérdidas'!H6</f>
        <v>53999.6752540624</v>
      </c>
      <c r="AE5" s="22">
        <f>+H5/'Factores Pérdidas'!I6</f>
        <v>76120.648105316664</v>
      </c>
      <c r="AF5" s="22">
        <f>+I5/'Factores Pérdidas'!J6</f>
        <v>102951.49535669855</v>
      </c>
      <c r="AG5" s="22">
        <f>+J5/'Factores Pérdidas'!K6</f>
        <v>133961.4078257459</v>
      </c>
      <c r="AH5" s="22">
        <f>+K5/'Factores Pérdidas'!L6</f>
        <v>170263.67246926401</v>
      </c>
      <c r="AI5" s="22">
        <f>+L5/'Factores Pérdidas'!M6</f>
        <v>209473.10375212532</v>
      </c>
      <c r="AJ5" s="22">
        <f>+M5/'Factores Pérdidas'!N6</f>
        <v>253163.11092986944</v>
      </c>
      <c r="AK5" s="22">
        <f>+N5/'Factores Pérdidas'!O6</f>
        <v>291212.76091548137</v>
      </c>
      <c r="AL5" s="22">
        <f>+O5/'Factores Pérdidas'!P6</f>
        <v>334256.18823255226</v>
      </c>
      <c r="AM5" s="22">
        <f>+P5/'Factores Pérdidas'!Q6</f>
        <v>375980.20986830612</v>
      </c>
      <c r="AN5" s="22">
        <f>+Q5/'Factores Pérdidas'!R6</f>
        <v>411962.61766366888</v>
      </c>
      <c r="AO5" s="22">
        <f>+R5/'Factores Pérdidas'!S6</f>
        <v>450120.10049766023</v>
      </c>
      <c r="AP5" s="22">
        <f>+S5/'Factores Pérdidas'!T6</f>
        <v>495299.22926598118</v>
      </c>
      <c r="AQ5" s="22">
        <f>+T5/'Factores Pérdidas'!U6</f>
        <v>542860.48369418317</v>
      </c>
      <c r="AR5" s="22">
        <f>+U5/'Factores Pérdidas'!V6</f>
        <v>590998.89064121118</v>
      </c>
      <c r="AS5" s="22">
        <f>+V5/'Factores Pérdidas'!W6</f>
        <v>640451.95639986242</v>
      </c>
      <c r="AT5" s="22">
        <f>+W5/'Factores Pérdidas'!X6</f>
        <v>690654.24047913123</v>
      </c>
    </row>
    <row r="6" spans="1:46" x14ac:dyDescent="0.2">
      <c r="B6" s="14" t="s">
        <v>21</v>
      </c>
      <c r="C6" s="22">
        <f>+SUMPRODUCT(Proporción!$D$46:$D$61,Proporción!C$26:C$41)*1000</f>
        <v>52.748315869901276</v>
      </c>
      <c r="D6" s="22">
        <f>+SUMPRODUCT(Proporción!$D$46:$D$61,Proporción!D$26:D$41)*1000</f>
        <v>105.41886512048578</v>
      </c>
      <c r="E6" s="22">
        <f>+SUMPRODUCT(Proporción!$D$46:$D$61,Proporción!E$26:E$41)*1000</f>
        <v>191.52300075728823</v>
      </c>
      <c r="F6" s="22">
        <f>+SUMPRODUCT(Proporción!$D$46:$D$61,Proporción!F$26:F$41)*1000</f>
        <v>315.09127412285267</v>
      </c>
      <c r="G6" s="22">
        <f>+SUMPRODUCT(Proporción!$D$46:$D$61,Proporción!G$26:G$41)*1000</f>
        <v>477.12763743919766</v>
      </c>
      <c r="H6" s="22">
        <f>+SUMPRODUCT(Proporción!$D$46:$D$61,Proporción!H$26:H$41)*1000</f>
        <v>672.58302610066107</v>
      </c>
      <c r="I6" s="22">
        <f>+SUMPRODUCT(Proporción!$D$46:$D$61,Proporción!I$26:I$41)*1000</f>
        <v>909.65368808729511</v>
      </c>
      <c r="J6" s="22">
        <f>+SUMPRODUCT(Proporción!$D$46:$D$61,Proporción!J$26:J$41)*1000</f>
        <v>1183.6495260981874</v>
      </c>
      <c r="K6" s="22">
        <f>+SUMPRODUCT(Proporción!$D$46:$D$61,Proporción!K$26:K$41)*1000</f>
        <v>1504.4072655023938</v>
      </c>
      <c r="L6" s="22">
        <f>+SUMPRODUCT(Proporción!$D$46:$D$61,Proporción!L$26:L$41)*1000</f>
        <v>1850.8520029069725</v>
      </c>
      <c r="M6" s="22">
        <f>+SUMPRODUCT(Proporción!$D$46:$D$61,Proporción!M$26:M$41)*1000</f>
        <v>2236.8859893400745</v>
      </c>
      <c r="N6" s="22">
        <f>+SUMPRODUCT(Proporción!$D$46:$D$61,Proporción!N$26:N$41)*1000</f>
        <v>2573.0831890011536</v>
      </c>
      <c r="O6" s="22">
        <f>+SUMPRODUCT(Proporción!$D$46:$D$61,Proporción!O$26:O$41)*1000</f>
        <v>2953.404157348733</v>
      </c>
      <c r="P6" s="22">
        <f>+SUMPRODUCT(Proporción!$D$46:$D$61,Proporción!P$26:P$41)*1000</f>
        <v>3322.0671867811466</v>
      </c>
      <c r="Q6" s="22">
        <f>+SUMPRODUCT(Proporción!$D$46:$D$61,Proporción!Q$26:Q$41)*1000</f>
        <v>3639.9987509989082</v>
      </c>
      <c r="R6" s="22">
        <f>+SUMPRODUCT(Proporción!$D$46:$D$61,Proporción!R$26:R$41)*1000</f>
        <v>3977.1487347636607</v>
      </c>
      <c r="S6" s="22">
        <f>+SUMPRODUCT(Proporción!$D$46:$D$61,Proporción!S$26:S$41)*1000</f>
        <v>4376.3402274785831</v>
      </c>
      <c r="T6" s="22">
        <f>+SUMPRODUCT(Proporción!$D$46:$D$61,Proporción!T$26:T$41)*1000</f>
        <v>4796.5795872933531</v>
      </c>
      <c r="U6" s="22">
        <f>+SUMPRODUCT(Proporción!$D$46:$D$61,Proporción!U$26:U$41)*1000</f>
        <v>5221.9185225491574</v>
      </c>
      <c r="V6" s="22">
        <f>+SUMPRODUCT(Proporción!$D$46:$D$61,Proporción!V$26:V$41)*1000</f>
        <v>5658.8734545656316</v>
      </c>
      <c r="W6" s="22">
        <f>+SUMPRODUCT(Proporción!$D$46:$D$61,Proporción!W$26:W$41)*1000</f>
        <v>6102.4482924530312</v>
      </c>
      <c r="Y6" s="14" t="s">
        <v>21</v>
      </c>
      <c r="Z6" s="22">
        <f>+C6/'Factores Pérdidas'!D7</f>
        <v>51.845172956990503</v>
      </c>
      <c r="AA6" s="22">
        <f>+D6/'Factores Pérdidas'!E7</f>
        <v>103.61391079444653</v>
      </c>
      <c r="AB6" s="22">
        <f>+E6/'Factores Pérdidas'!F7</f>
        <v>188.24379386810583</v>
      </c>
      <c r="AC6" s="22">
        <f>+F6/'Factores Pérdidas'!G7</f>
        <v>309.69636347118461</v>
      </c>
      <c r="AD6" s="22">
        <f>+G6/'Factores Pérdidas'!H7</f>
        <v>468.9583824174851</v>
      </c>
      <c r="AE6" s="22">
        <f>+H6/'Factores Pérdidas'!I7</f>
        <v>661.06723486923897</v>
      </c>
      <c r="AF6" s="22">
        <f>+I6/'Factores Pérdidas'!J7</f>
        <v>894.07883478533461</v>
      </c>
      <c r="AG6" s="22">
        <f>+J6/'Factores Pérdidas'!K7</f>
        <v>1163.3833874881439</v>
      </c>
      <c r="AH6" s="22">
        <f>+K6/'Factores Pérdidas'!L7</f>
        <v>1478.6491964993747</v>
      </c>
      <c r="AI6" s="22">
        <f>+L6/'Factores Pérdidas'!M7</f>
        <v>1819.1621974277807</v>
      </c>
      <c r="AJ6" s="22">
        <f>+M6/'Factores Pérdidas'!N7</f>
        <v>2198.5866105837063</v>
      </c>
      <c r="AK6" s="22">
        <f>+N6/'Factores Pérdidas'!O7</f>
        <v>2529.0275294383378</v>
      </c>
      <c r="AL6" s="22">
        <f>+O6/'Factores Pérdidas'!P7</f>
        <v>2902.8367413150254</v>
      </c>
      <c r="AM6" s="22">
        <f>+P6/'Factores Pérdidas'!Q7</f>
        <v>3265.1876184674438</v>
      </c>
      <c r="AN6" s="22">
        <f>+Q6/'Factores Pérdidas'!R7</f>
        <v>3577.6756413269923</v>
      </c>
      <c r="AO6" s="22">
        <f>+R6/'Factores Pérdidas'!S7</f>
        <v>3909.0530309642631</v>
      </c>
      <c r="AP6" s="22">
        <f>+S6/'Factores Pérdidas'!T7</f>
        <v>4301.4096710095955</v>
      </c>
      <c r="AQ6" s="22">
        <f>+T6/'Factores Pérdidas'!U7</f>
        <v>4714.4538020614427</v>
      </c>
      <c r="AR6" s="22">
        <f>+U6/'Factores Pérdidas'!V7</f>
        <v>5132.5101949530745</v>
      </c>
      <c r="AS6" s="22">
        <f>+V6/'Factores Pérdidas'!W7</f>
        <v>5561.9836985371148</v>
      </c>
      <c r="AT6" s="22">
        <f>+W6/'Factores Pérdidas'!X7</f>
        <v>5997.9637636895595</v>
      </c>
    </row>
    <row r="7" spans="1:46" x14ac:dyDescent="0.2">
      <c r="B7" s="14" t="s">
        <v>22</v>
      </c>
      <c r="C7" s="22">
        <f>+SUMPRODUCT(Proporción!$E$46:$E$61,Proporción!C$26:C$41)*1000</f>
        <v>330.13851403759037</v>
      </c>
      <c r="D7" s="22">
        <f>+SUMPRODUCT(Proporción!$E$46:$E$61,Proporción!D$26:D$41)*1000</f>
        <v>659.79030625819826</v>
      </c>
      <c r="E7" s="22">
        <f>+SUMPRODUCT(Proporción!$E$46:$E$61,Proporción!E$26:E$41)*1000</f>
        <v>1198.6945522579351</v>
      </c>
      <c r="F7" s="22">
        <f>+SUMPRODUCT(Proporción!$E$46:$E$61,Proporción!F$26:F$41)*1000</f>
        <v>1972.077464647296</v>
      </c>
      <c r="G7" s="22">
        <f>+SUMPRODUCT(Proporción!$E$46:$E$61,Proporción!G$26:G$41)*1000</f>
        <v>2986.2225292452299</v>
      </c>
      <c r="H7" s="22">
        <f>+SUMPRODUCT(Proporción!$E$46:$E$61,Proporción!H$26:H$41)*1000</f>
        <v>4209.5289137084956</v>
      </c>
      <c r="I7" s="22">
        <f>+SUMPRODUCT(Proporción!$E$46:$E$61,Proporción!I$26:I$41)*1000</f>
        <v>5693.2948838526663</v>
      </c>
      <c r="J7" s="22">
        <f>+SUMPRODUCT(Proporción!$E$46:$E$61,Proporción!J$26:J$41)*1000</f>
        <v>7408.1662938992531</v>
      </c>
      <c r="K7" s="22">
        <f>+SUMPRODUCT(Proporción!$E$46:$E$61,Proporción!K$26:K$41)*1000</f>
        <v>9415.7087472761541</v>
      </c>
      <c r="L7" s="22">
        <f>+SUMPRODUCT(Proporción!$E$46:$E$61,Proporción!L$26:L$41)*1000</f>
        <v>11584.019695534396</v>
      </c>
      <c r="M7" s="22">
        <f>+SUMPRODUCT(Proporción!$E$46:$E$61,Proporción!M$26:M$41)*1000</f>
        <v>14000.109850210836</v>
      </c>
      <c r="N7" s="22">
        <f>+SUMPRODUCT(Proporción!$E$46:$E$61,Proporción!N$26:N$41)*1000</f>
        <v>16104.284023154258</v>
      </c>
      <c r="O7" s="22">
        <f>+SUMPRODUCT(Proporción!$E$46:$E$61,Proporción!O$26:O$41)*1000</f>
        <v>18484.617826744987</v>
      </c>
      <c r="P7" s="22">
        <f>+SUMPRODUCT(Proporción!$E$46:$E$61,Proporción!P$26:P$41)*1000</f>
        <v>20791.98750689931</v>
      </c>
      <c r="Q7" s="22">
        <f>+SUMPRODUCT(Proporción!$E$46:$E$61,Proporción!Q$26:Q$41)*1000</f>
        <v>22781.841636752026</v>
      </c>
      <c r="R7" s="22">
        <f>+SUMPRODUCT(Proporción!$E$46:$E$61,Proporción!R$26:R$41)*1000</f>
        <v>24891.979047061377</v>
      </c>
      <c r="S7" s="22">
        <f>+SUMPRODUCT(Proporción!$E$46:$E$61,Proporción!S$26:S$41)*1000</f>
        <v>27390.418742205315</v>
      </c>
      <c r="T7" s="22">
        <f>+SUMPRODUCT(Proporción!$E$46:$E$61,Proporción!T$26:T$41)*1000</f>
        <v>30020.59177240287</v>
      </c>
      <c r="U7" s="22">
        <f>+SUMPRODUCT(Proporción!$E$46:$E$61,Proporción!U$26:U$41)*1000</f>
        <v>32682.68176962699</v>
      </c>
      <c r="V7" s="22">
        <f>+SUMPRODUCT(Proporción!$E$46:$E$61,Proporción!V$26:V$41)*1000</f>
        <v>35417.473384834346</v>
      </c>
      <c r="W7" s="22">
        <f>+SUMPRODUCT(Proporción!$E$46:$E$61,Proporción!W$26:W$41)*1000</f>
        <v>38193.697334918252</v>
      </c>
      <c r="Y7" s="14" t="s">
        <v>22</v>
      </c>
      <c r="Z7" s="22">
        <f>+C7/'Factores Pérdidas'!D8</f>
        <v>324.48596846689702</v>
      </c>
      <c r="AA7" s="22">
        <f>+D7/'Factores Pérdidas'!E8</f>
        <v>648.49354864087422</v>
      </c>
      <c r="AB7" s="22">
        <f>+E7/'Factores Pérdidas'!F8</f>
        <v>1178.1708166322021</v>
      </c>
      <c r="AC7" s="22">
        <f>+F7/'Factores Pérdidas'!G8</f>
        <v>1938.3120684154981</v>
      </c>
      <c r="AD7" s="22">
        <f>+G7/'Factores Pérdidas'!H8</f>
        <v>2935.0932056036149</v>
      </c>
      <c r="AE7" s="22">
        <f>+H7/'Factores Pérdidas'!I8</f>
        <v>4137.4544570663993</v>
      </c>
      <c r="AF7" s="22">
        <f>+I7/'Factores Pérdidas'!J8</f>
        <v>5595.8157730855164</v>
      </c>
      <c r="AG7" s="22">
        <f>+J7/'Factores Pérdidas'!K8</f>
        <v>7281.3256019139126</v>
      </c>
      <c r="AH7" s="22">
        <f>+K7/'Factores Pérdidas'!L8</f>
        <v>9254.4954367676619</v>
      </c>
      <c r="AI7" s="22">
        <f>+L7/'Factores Pérdidas'!M8</f>
        <v>11385.681130245519</v>
      </c>
      <c r="AJ7" s="22">
        <f>+M7/'Factores Pérdidas'!N8</f>
        <v>13760.403619164983</v>
      </c>
      <c r="AK7" s="22">
        <f>+N7/'Factores Pérdidas'!O8</f>
        <v>15828.550670474591</v>
      </c>
      <c r="AL7" s="22">
        <f>+O7/'Factores Pérdidas'!P8</f>
        <v>18168.12901923</v>
      </c>
      <c r="AM7" s="22">
        <f>+P7/'Factores Pérdidas'!Q8</f>
        <v>20435.992517248837</v>
      </c>
      <c r="AN7" s="22">
        <f>+Q7/'Factores Pérdidas'!R8</f>
        <v>22391.776883442457</v>
      </c>
      <c r="AO7" s="22">
        <f>+R7/'Factores Pérdidas'!S8</f>
        <v>24465.785071122424</v>
      </c>
      <c r="AP7" s="22">
        <f>+S7/'Factores Pérdidas'!T8</f>
        <v>26921.447133145914</v>
      </c>
      <c r="AQ7" s="22">
        <f>+T7/'Factores Pérdidas'!U8</f>
        <v>29506.587026402929</v>
      </c>
      <c r="AR7" s="22">
        <f>+U7/'Factores Pérdidas'!V8</f>
        <v>32123.097412697796</v>
      </c>
      <c r="AS7" s="22">
        <f>+V7/'Factores Pérdidas'!W8</f>
        <v>34811.064638825999</v>
      </c>
      <c r="AT7" s="22">
        <f>+W7/'Factores Pérdidas'!X8</f>
        <v>37539.754806194345</v>
      </c>
    </row>
    <row r="8" spans="1:46" x14ac:dyDescent="0.2">
      <c r="B8" s="14" t="s">
        <v>23</v>
      </c>
      <c r="C8" s="22">
        <f>+SUMPRODUCT(Proporción!$F$46:$F$61,Proporción!C$26:C$41)*1000</f>
        <v>67017.595634759549</v>
      </c>
      <c r="D8" s="22">
        <f>+SUMPRODUCT(Proporción!$F$46:$F$61,Proporción!D$26:D$41)*1000</f>
        <v>121714.33004895895</v>
      </c>
      <c r="E8" s="22">
        <f>+SUMPRODUCT(Proporción!$F$46:$F$61,Proporción!E$26:E$41)*1000</f>
        <v>194654.36484578959</v>
      </c>
      <c r="F8" s="22">
        <f>+SUMPRODUCT(Proporción!$F$46:$F$61,Proporción!F$26:F$41)*1000</f>
        <v>288036.11279036349</v>
      </c>
      <c r="G8" s="22">
        <f>+SUMPRODUCT(Proporción!$F$46:$F$61,Proporción!G$26:G$41)*1000</f>
        <v>400307.90215273597</v>
      </c>
      <c r="H8" s="22">
        <f>+SUMPRODUCT(Proporción!$F$46:$F$61,Proporción!H$26:H$41)*1000</f>
        <v>526550.33657451649</v>
      </c>
      <c r="I8" s="22">
        <f>+SUMPRODUCT(Proporción!$F$46:$F$61,Proporción!I$26:I$41)*1000</f>
        <v>670335.53638201952</v>
      </c>
      <c r="J8" s="22">
        <f>+SUMPRODUCT(Proporción!$F$46:$F$61,Proporción!J$26:J$41)*1000</f>
        <v>828605.42663829075</v>
      </c>
      <c r="K8" s="22">
        <f>+SUMPRODUCT(Proporción!$F$46:$F$61,Proporción!K$26:K$41)*1000</f>
        <v>1004676.9218201039</v>
      </c>
      <c r="L8" s="22">
        <f>+SUMPRODUCT(Proporción!$F$46:$F$61,Proporción!L$26:L$41)*1000</f>
        <v>1190047.4626980729</v>
      </c>
      <c r="M8" s="22">
        <f>+SUMPRODUCT(Proporción!$F$46:$F$61,Proporción!M$26:M$41)*1000</f>
        <v>1389832.9156559755</v>
      </c>
      <c r="N8" s="22">
        <f>+SUMPRODUCT(Proporción!$F$46:$F$61,Proporción!N$26:N$41)*1000</f>
        <v>1554494.9398985112</v>
      </c>
      <c r="O8" s="22">
        <f>+SUMPRODUCT(Proporción!$F$46:$F$61,Proporción!O$26:O$41)*1000</f>
        <v>1734569.8165698159</v>
      </c>
      <c r="P8" s="22">
        <f>+SUMPRODUCT(Proporción!$F$46:$F$61,Proporción!P$26:P$41)*1000</f>
        <v>1909298.5340542481</v>
      </c>
      <c r="Q8" s="22">
        <f>+SUMPRODUCT(Proporción!$F$46:$F$61,Proporción!Q$26:Q$41)*1000</f>
        <v>2063995.9809043622</v>
      </c>
      <c r="R8" s="22">
        <f>+SUMPRODUCT(Proporción!$F$46:$F$61,Proporción!R$26:R$41)*1000</f>
        <v>2226621.85238571</v>
      </c>
      <c r="S8" s="22">
        <f>+SUMPRODUCT(Proporción!$F$46:$F$61,Proporción!S$26:S$41)*1000</f>
        <v>2424892.0291663278</v>
      </c>
      <c r="T8" s="22">
        <f>+SUMPRODUCT(Proporción!$F$46:$F$61,Proporción!T$26:T$41)*1000</f>
        <v>2632855.2171970094</v>
      </c>
      <c r="U8" s="22">
        <f>+SUMPRODUCT(Proporción!$F$46:$F$61,Proporción!U$26:U$41)*1000</f>
        <v>2845747.1143543953</v>
      </c>
      <c r="V8" s="22">
        <f>+SUMPRODUCT(Proporción!$F$46:$F$61,Proporción!V$26:V$41)*1000</f>
        <v>3065725.2881351355</v>
      </c>
      <c r="W8" s="22">
        <f>+SUMPRODUCT(Proporción!$F$46:$F$61,Proporción!W$26:W$41)*1000</f>
        <v>3291382.6587503501</v>
      </c>
      <c r="Y8" s="14" t="s">
        <v>23</v>
      </c>
      <c r="Z8" s="22">
        <f>+C8/'Factores Pérdidas'!D9</f>
        <v>66108.434070372488</v>
      </c>
      <c r="AA8" s="22">
        <f>+D8/'Factores Pérdidas'!E9</f>
        <v>120063.15188197857</v>
      </c>
      <c r="AB8" s="22">
        <f>+E8/'Factores Pérdidas'!F9</f>
        <v>192013.68122857282</v>
      </c>
      <c r="AC8" s="22">
        <f>+F8/'Factores Pérdidas'!G9</f>
        <v>284128.61117941892</v>
      </c>
      <c r="AD8" s="22">
        <f>+G8/'Factores Pérdidas'!H9</f>
        <v>394877.32000321883</v>
      </c>
      <c r="AE8" s="22">
        <f>+H8/'Factores Pérdidas'!I9</f>
        <v>519407.14793585503</v>
      </c>
      <c r="AF8" s="22">
        <f>+I8/'Factores Pérdidas'!J9</f>
        <v>661241.75587334938</v>
      </c>
      <c r="AG8" s="22">
        <f>+J8/'Factores Pérdidas'!K9</f>
        <v>817364.55476267624</v>
      </c>
      <c r="AH8" s="22">
        <f>+K8/'Factores Pérdidas'!L9</f>
        <v>991047.461776154</v>
      </c>
      <c r="AI8" s="22">
        <f>+L8/'Factores Pérdidas'!M9</f>
        <v>1173903.2635122659</v>
      </c>
      <c r="AJ8" s="22">
        <f>+M8/'Factores Pérdidas'!N9</f>
        <v>1370978.4244456247</v>
      </c>
      <c r="AK8" s="22">
        <f>+N8/'Factores Pérdidas'!O9</f>
        <v>1533406.6415493402</v>
      </c>
      <c r="AL8" s="22">
        <f>+O8/'Factores Pérdidas'!P9</f>
        <v>1711038.6201275303</v>
      </c>
      <c r="AM8" s="22">
        <f>+P8/'Factores Pérdidas'!Q9</f>
        <v>1883396.9655831412</v>
      </c>
      <c r="AN8" s="22">
        <f>+Q8/'Factores Pérdidas'!R9</f>
        <v>2035995.7848795089</v>
      </c>
      <c r="AO8" s="22">
        <f>+R8/'Factores Pérdidas'!S9</f>
        <v>2196415.4716965845</v>
      </c>
      <c r="AP8" s="22">
        <f>+S8/'Factores Pérdidas'!T9</f>
        <v>2391995.91270877</v>
      </c>
      <c r="AQ8" s="22">
        <f>+T8/'Factores Pérdidas'!U9</f>
        <v>2597137.8694557254</v>
      </c>
      <c r="AR8" s="22">
        <f>+U8/'Factores Pérdidas'!V9</f>
        <v>2807141.6723979772</v>
      </c>
      <c r="AS8" s="22">
        <f>+V8/'Factores Pérdidas'!W9</f>
        <v>3024135.6194437644</v>
      </c>
      <c r="AT8" s="22">
        <f>+W8/'Factores Pérdidas'!X9</f>
        <v>3246731.719266722</v>
      </c>
    </row>
    <row r="9" spans="1:46" x14ac:dyDescent="0.2">
      <c r="B9" s="23" t="s">
        <v>24</v>
      </c>
      <c r="C9" s="22">
        <f>+SUMPRODUCT(Proporción!$G$46:$G$61,Proporción!C$26:C$41)*1000</f>
        <v>116.29591447730992</v>
      </c>
      <c r="D9" s="22">
        <f>+SUMPRODUCT(Proporción!$G$46:$G$61,Proporción!D$26:D$41)*1000</f>
        <v>211.65497057774721</v>
      </c>
      <c r="E9" s="22">
        <f>+SUMPRODUCT(Proporción!$G$46:$G$61,Proporción!E$26:E$41)*1000</f>
        <v>339.55126622226453</v>
      </c>
      <c r="F9" s="22">
        <f>+SUMPRODUCT(Proporción!$G$46:$G$61,Proporción!F$26:F$41)*1000</f>
        <v>503.90578349317951</v>
      </c>
      <c r="G9" s="22">
        <f>+SUMPRODUCT(Proporción!$G$46:$G$61,Proporción!G$26:G$41)*1000</f>
        <v>702.1285098337728</v>
      </c>
      <c r="H9" s="22">
        <f>+SUMPRODUCT(Proporción!$G$46:$G$61,Proporción!H$26:H$41)*1000</f>
        <v>925.62851808197672</v>
      </c>
      <c r="I9" s="22">
        <f>+SUMPRODUCT(Proporción!$G$46:$G$61,Proporción!I$26:I$41)*1000</f>
        <v>1180.8528213971363</v>
      </c>
      <c r="J9" s="22">
        <f>+SUMPRODUCT(Proporción!$G$46:$G$61,Proporción!J$26:J$41)*1000</f>
        <v>1462.3894498392774</v>
      </c>
      <c r="K9" s="22">
        <f>+SUMPRODUCT(Proporción!$G$46:$G$61,Proporción!K$26:K$41)*1000</f>
        <v>1776.3274644215207</v>
      </c>
      <c r="L9" s="22">
        <f>+SUMPRODUCT(Proporción!$G$46:$G$61,Proporción!L$26:L$41)*1000</f>
        <v>2107.2491273597366</v>
      </c>
      <c r="M9" s="22">
        <f>+SUMPRODUCT(Proporción!$G$46:$G$61,Proporción!M$26:M$41)*1000</f>
        <v>2464.4874062889171</v>
      </c>
      <c r="N9" s="22">
        <f>+SUMPRODUCT(Proporción!$G$46:$G$61,Proporción!N$26:N$41)*1000</f>
        <v>2759.7525504868186</v>
      </c>
      <c r="O9" s="22">
        <f>+SUMPRODUCT(Proporción!$G$46:$G$61,Proporción!O$26:O$41)*1000</f>
        <v>3083.2389163898251</v>
      </c>
      <c r="P9" s="22">
        <f>+SUMPRODUCT(Proporción!$G$46:$G$61,Proporción!P$26:P$41)*1000</f>
        <v>3397.1045339091952</v>
      </c>
      <c r="Q9" s="22">
        <f>+SUMPRODUCT(Proporción!$G$46:$G$61,Proporción!Q$26:Q$41)*1000</f>
        <v>3674.5974963678914</v>
      </c>
      <c r="R9" s="22">
        <f>+SUMPRODUCT(Proporción!$G$46:$G$61,Proporción!R$26:R$41)*1000</f>
        <v>3966.4471302052166</v>
      </c>
      <c r="S9" s="22">
        <f>+SUMPRODUCT(Proporción!$G$46:$G$61,Proporción!S$26:S$41)*1000</f>
        <v>4321.7176545404591</v>
      </c>
      <c r="T9" s="22">
        <f>+SUMPRODUCT(Proporción!$G$46:$G$61,Proporción!T$26:T$41)*1000</f>
        <v>4694.4272604366952</v>
      </c>
      <c r="U9" s="22">
        <f>+SUMPRODUCT(Proporción!$G$46:$G$61,Proporción!U$26:U$41)*1000</f>
        <v>5075.7459451285868</v>
      </c>
      <c r="V9" s="22">
        <f>+SUMPRODUCT(Proporción!$G$46:$G$61,Proporción!V$26:V$41)*1000</f>
        <v>5469.6399219515515</v>
      </c>
      <c r="W9" s="22">
        <f>+SUMPRODUCT(Proporción!$G$46:$G$61,Proporción!W$26:W$41)*1000</f>
        <v>5873.488169139071</v>
      </c>
      <c r="Y9" s="23" t="s">
        <v>24</v>
      </c>
      <c r="Z9" s="22">
        <f>+C9/'Factores Pérdidas'!D10</f>
        <v>114.56582260783948</v>
      </c>
      <c r="AA9" s="22">
        <f>+D9/'Factores Pérdidas'!E10</f>
        <v>208.50625683852971</v>
      </c>
      <c r="AB9" s="22">
        <f>+E9/'Factores Pérdidas'!F10</f>
        <v>334.49988597731061</v>
      </c>
      <c r="AC9" s="22">
        <f>+F9/'Factores Pérdidas'!G10</f>
        <v>496.40936108729369</v>
      </c>
      <c r="AD9" s="22">
        <f>+G9/'Factores Pérdidas'!H10</f>
        <v>691.68320028316248</v>
      </c>
      <c r="AE9" s="22">
        <f>+H9/'Factores Pérdidas'!I10</f>
        <v>911.85828049038832</v>
      </c>
      <c r="AF9" s="22">
        <f>+I9/'Factores Pérdidas'!J10</f>
        <v>1163.2857050068264</v>
      </c>
      <c r="AG9" s="22">
        <f>+J9/'Factores Pérdidas'!K10</f>
        <v>1440.6340157938284</v>
      </c>
      <c r="AH9" s="22">
        <f>+K9/'Factores Pérdidas'!L10</f>
        <v>1749.901689126445</v>
      </c>
      <c r="AI9" s="22">
        <f>+L9/'Factores Pérdidas'!M10</f>
        <v>2075.9003512777954</v>
      </c>
      <c r="AJ9" s="22">
        <f>+M9/'Factores Pérdidas'!N10</f>
        <v>2427.8241267300755</v>
      </c>
      <c r="AK9" s="22">
        <f>+N9/'Factores Pérdidas'!O10</f>
        <v>2718.6967191551071</v>
      </c>
      <c r="AL9" s="22">
        <f>+O9/'Factores Pérdidas'!P10</f>
        <v>3037.3706964712169</v>
      </c>
      <c r="AM9" s="22">
        <f>+P9/'Factores Pérdidas'!Q10</f>
        <v>3346.5670497656383</v>
      </c>
      <c r="AN9" s="22">
        <f>+Q9/'Factores Pérdidas'!R10</f>
        <v>3619.9318507120165</v>
      </c>
      <c r="AO9" s="22">
        <f>+R9/'Factores Pérdidas'!S10</f>
        <v>3907.4397440773805</v>
      </c>
      <c r="AP9" s="22">
        <f>+S9/'Factores Pérdidas'!T10</f>
        <v>4257.4250385025489</v>
      </c>
      <c r="AQ9" s="22">
        <f>+T9/'Factores Pérdidas'!U10</f>
        <v>4624.5899796379226</v>
      </c>
      <c r="AR9" s="22">
        <f>+U9/'Factores Pérdidas'!V10</f>
        <v>5000.2359254461853</v>
      </c>
      <c r="AS9" s="22">
        <f>+V9/'Factores Pérdidas'!W10</f>
        <v>5388.2700853547067</v>
      </c>
      <c r="AT9" s="22">
        <f>+W9/'Factores Pérdidas'!X10</f>
        <v>5786.1104295810665</v>
      </c>
    </row>
    <row r="10" spans="1:46" x14ac:dyDescent="0.2">
      <c r="B10" s="23" t="s">
        <v>25</v>
      </c>
      <c r="C10" s="22">
        <f>+SUMPRODUCT(Proporción!$H$46:$H$61,Proporción!C$26:C$41)*1000</f>
        <v>1687.5861812193093</v>
      </c>
      <c r="D10" s="22">
        <f>+SUMPRODUCT(Proporción!$H$46:$H$61,Proporción!D$26:D$41)*1000</f>
        <v>3064.9177951178858</v>
      </c>
      <c r="E10" s="22">
        <f>+SUMPRODUCT(Proporción!$H$46:$H$61,Proporción!E$26:E$41)*1000</f>
        <v>4901.6383401465619</v>
      </c>
      <c r="F10" s="22">
        <f>+SUMPRODUCT(Proporción!$H$46:$H$61,Proporción!F$26:F$41)*1000</f>
        <v>7253.1065764619761</v>
      </c>
      <c r="G10" s="22">
        <f>+SUMPRODUCT(Proporción!$H$46:$H$61,Proporción!G$26:G$41)*1000</f>
        <v>10080.249485337605</v>
      </c>
      <c r="H10" s="22">
        <f>+SUMPRODUCT(Proporción!$H$46:$H$61,Proporción!H$26:H$41)*1000</f>
        <v>13259.190564852894</v>
      </c>
      <c r="I10" s="22">
        <f>+SUMPRODUCT(Proporción!$H$46:$H$61,Proporción!I$26:I$41)*1000</f>
        <v>16879.880235389897</v>
      </c>
      <c r="J10" s="22">
        <f>+SUMPRODUCT(Proporción!$H$46:$H$61,Proporción!J$26:J$41)*1000</f>
        <v>20865.312377050439</v>
      </c>
      <c r="K10" s="22">
        <f>+SUMPRODUCT(Proporción!$H$46:$H$61,Proporción!K$26:K$41)*1000</f>
        <v>25299.011010388705</v>
      </c>
      <c r="L10" s="22">
        <f>+SUMPRODUCT(Proporción!$H$46:$H$61,Proporción!L$26:L$41)*1000</f>
        <v>29966.871148130755</v>
      </c>
      <c r="M10" s="22">
        <f>+SUMPRODUCT(Proporción!$H$46:$H$61,Proporción!M$26:M$41)*1000</f>
        <v>34997.716651121722</v>
      </c>
      <c r="N10" s="22">
        <f>+SUMPRODUCT(Proporción!$H$46:$H$61,Proporción!N$26:N$41)*1000</f>
        <v>39144.1106548358</v>
      </c>
      <c r="O10" s="22">
        <f>+SUMPRODUCT(Proporción!$H$46:$H$61,Proporción!O$26:O$41)*1000</f>
        <v>43678.619399545947</v>
      </c>
      <c r="P10" s="22">
        <f>+SUMPRODUCT(Proporción!$H$46:$H$61,Proporción!P$26:P$41)*1000</f>
        <v>48078.505224992696</v>
      </c>
      <c r="Q10" s="22">
        <f>+SUMPRODUCT(Proporción!$H$46:$H$61,Proporción!Q$26:Q$41)*1000</f>
        <v>51973.978810720015</v>
      </c>
      <c r="R10" s="22">
        <f>+SUMPRODUCT(Proporción!$H$46:$H$61,Proporción!R$26:R$41)*1000</f>
        <v>56069.0999624303</v>
      </c>
      <c r="S10" s="22">
        <f>+SUMPRODUCT(Proporción!$H$46:$H$61,Proporción!S$26:S$41)*1000</f>
        <v>61061.788931852774</v>
      </c>
      <c r="T10" s="22">
        <f>+SUMPRODUCT(Proporción!$H$46:$H$61,Proporción!T$26:T$41)*1000</f>
        <v>66298.55994696905</v>
      </c>
      <c r="U10" s="22">
        <f>+SUMPRODUCT(Proporción!$H$46:$H$61,Proporción!U$26:U$41)*1000</f>
        <v>71659.441971062799</v>
      </c>
      <c r="V10" s="22">
        <f>+SUMPRODUCT(Proporción!$H$46:$H$61,Proporción!V$26:V$41)*1000</f>
        <v>77198.765229769691</v>
      </c>
      <c r="W10" s="22">
        <f>+SUMPRODUCT(Proporción!$H$46:$H$61,Proporción!W$26:W$41)*1000</f>
        <v>82881.097708779213</v>
      </c>
      <c r="Y10" s="23" t="s">
        <v>25</v>
      </c>
      <c r="Z10" s="22">
        <f>+C10/'Factores Pérdidas'!D11</f>
        <v>1664.6966029290352</v>
      </c>
      <c r="AA10" s="22">
        <f>+D10/'Factores Pérdidas'!E11</f>
        <v>3023.3467769350295</v>
      </c>
      <c r="AB10" s="22">
        <f>+E10/'Factores Pérdidas'!F11</f>
        <v>4835.1549594540684</v>
      </c>
      <c r="AC10" s="22">
        <f>+F10/'Factores Pérdidas'!G11</f>
        <v>7154.7290519970175</v>
      </c>
      <c r="AD10" s="22">
        <f>+G10/'Factores Pérdidas'!H11</f>
        <v>9943.5260027991171</v>
      </c>
      <c r="AE10" s="22">
        <f>+H10/'Factores Pérdidas'!I11</f>
        <v>13079.349509102733</v>
      </c>
      <c r="AF10" s="22">
        <f>+I10/'Factores Pérdidas'!J11</f>
        <v>16650.929948596695</v>
      </c>
      <c r="AG10" s="22">
        <f>+J10/'Factores Pérdidas'!K11</f>
        <v>20582.305674032494</v>
      </c>
      <c r="AH10" s="22">
        <f>+K10/'Factores Pérdidas'!L11</f>
        <v>24955.867827757047</v>
      </c>
      <c r="AI10" s="22">
        <f>+L10/'Factores Pérdidas'!M11</f>
        <v>29560.415435887306</v>
      </c>
      <c r="AJ10" s="22">
        <f>+M10/'Factores Pérdidas'!N11</f>
        <v>34523.025056593564</v>
      </c>
      <c r="AK10" s="22">
        <f>+N10/'Factores Pérdidas'!O11</f>
        <v>38613.179437569226</v>
      </c>
      <c r="AL10" s="22">
        <f>+O10/'Factores Pérdidas'!P11</f>
        <v>43086.184364533612</v>
      </c>
      <c r="AM10" s="22">
        <f>+P10/'Factores Pérdidas'!Q11</f>
        <v>47426.392330449024</v>
      </c>
      <c r="AN10" s="22">
        <f>+Q10/'Factores Pérdidas'!R11</f>
        <v>51269.02965299139</v>
      </c>
      <c r="AO10" s="22">
        <f>+R10/'Factores Pérdidas'!S11</f>
        <v>55308.606621386243</v>
      </c>
      <c r="AP10" s="22">
        <f>+S10/'Factores Pérdidas'!T11</f>
        <v>60233.577244737637</v>
      </c>
      <c r="AQ10" s="22">
        <f>+T10/'Factores Pérdidas'!U11</f>
        <v>65399.319306504614</v>
      </c>
      <c r="AR10" s="22">
        <f>+U10/'Factores Pérdidas'!V11</f>
        <v>70687.488997349254</v>
      </c>
      <c r="AS10" s="22">
        <f>+V10/'Factores Pérdidas'!W11</f>
        <v>76151.679634791319</v>
      </c>
      <c r="AT10" s="22">
        <f>+W10/'Factores Pérdidas'!X11</f>
        <v>81756.939786711926</v>
      </c>
    </row>
    <row r="11" spans="1:46" x14ac:dyDescent="0.2">
      <c r="B11" s="14" t="s">
        <v>26</v>
      </c>
      <c r="C11" s="22">
        <f>+SUMPRODUCT(Proporción!$I$46:$I$61,Proporción!C$26:C$41)*1000</f>
        <v>39934.028970113126</v>
      </c>
      <c r="D11" s="22">
        <f>+SUMPRODUCT(Proporción!$I$46:$I$61,Proporción!D$26:D$41)*1000</f>
        <v>80410.754138775344</v>
      </c>
      <c r="E11" s="22">
        <f>+SUMPRODUCT(Proporción!$I$46:$I$61,Proporción!E$26:E$41)*1000</f>
        <v>146880.92261125374</v>
      </c>
      <c r="F11" s="22">
        <f>+SUMPRODUCT(Proporción!$I$46:$I$61,Proporción!F$26:F$41)*1000</f>
        <v>246682.37363962896</v>
      </c>
      <c r="G11" s="22">
        <f>+SUMPRODUCT(Proporción!$I$46:$I$61,Proporción!G$26:G$41)*1000</f>
        <v>384160.0078064141</v>
      </c>
      <c r="H11" s="22">
        <f>+SUMPRODUCT(Proporción!$I$46:$I$61,Proporción!H$26:H$41)*1000</f>
        <v>561844.16934726946</v>
      </c>
      <c r="I11" s="22">
        <f>+SUMPRODUCT(Proporción!$I$46:$I$61,Proporción!I$26:I$41)*1000</f>
        <v>791374.60767519602</v>
      </c>
      <c r="J11" s="22">
        <f>+SUMPRODUCT(Proporción!$I$46:$I$61,Proporción!J$26:J$41)*1000</f>
        <v>1074522.5178758451</v>
      </c>
      <c r="K11" s="22">
        <f>+SUMPRODUCT(Proporción!$I$46:$I$61,Proporción!K$26:K$41)*1000</f>
        <v>1427945.143890762</v>
      </c>
      <c r="L11" s="22">
        <f>+SUMPRODUCT(Proporción!$I$46:$I$61,Proporción!L$26:L$41)*1000</f>
        <v>1833716.2691104962</v>
      </c>
      <c r="M11" s="22">
        <f>+SUMPRODUCT(Proporción!$I$46:$I$61,Proporción!M$26:M$41)*1000</f>
        <v>2314867.8359526792</v>
      </c>
      <c r="N11" s="22">
        <f>+SUMPRODUCT(Proporción!$I$46:$I$61,Proporción!N$26:N$41)*1000</f>
        <v>2763881.6434543319</v>
      </c>
      <c r="O11" s="22">
        <f>+SUMPRODUCT(Proporción!$I$46:$I$61,Proporción!O$26:O$41)*1000</f>
        <v>3300177.6566590155</v>
      </c>
      <c r="P11" s="22">
        <f>+SUMPRODUCT(Proporción!$I$46:$I$61,Proporción!P$26:P$41)*1000</f>
        <v>3852247.6210831692</v>
      </c>
      <c r="Q11" s="22">
        <f>+SUMPRODUCT(Proporción!$I$46:$I$61,Proporción!Q$26:Q$41)*1000</f>
        <v>4388342.1539670648</v>
      </c>
      <c r="R11" s="22">
        <f>+SUMPRODUCT(Proporción!$I$46:$I$61,Proporción!R$26:R$41)*1000</f>
        <v>4980946.1525593968</v>
      </c>
      <c r="S11" s="22">
        <f>+SUMPRODUCT(Proporción!$I$46:$I$61,Proporción!S$26:S$41)*1000</f>
        <v>5697272.6683490258</v>
      </c>
      <c r="T11" s="22">
        <f>+SUMPRODUCT(Proporción!$I$46:$I$61,Proporción!T$26:T$41)*1000</f>
        <v>6487461.3359686797</v>
      </c>
      <c r="U11" s="22">
        <f>+SUMPRODUCT(Proporción!$I$46:$I$61,Proporción!U$26:U$41)*1000</f>
        <v>7323458.6973820534</v>
      </c>
      <c r="V11" s="22">
        <f>+SUMPRODUCT(Proporción!$I$46:$I$61,Proporción!V$26:V$41)*1000</f>
        <v>8667845.3128116541</v>
      </c>
      <c r="W11" s="22">
        <f>+SUMPRODUCT(Proporción!$I$46:$I$61,Proporción!W$26:W$41)*1000</f>
        <v>9676412.6031175125</v>
      </c>
      <c r="Y11" s="14" t="s">
        <v>26</v>
      </c>
      <c r="Z11" s="22">
        <f>+C11/'Factores Pérdidas'!D12</f>
        <v>38967.747066752796</v>
      </c>
      <c r="AA11" s="22">
        <f>+D11/'Factores Pérdidas'!E12</f>
        <v>78465.058736540668</v>
      </c>
      <c r="AB11" s="22">
        <f>+E11/'Factores Pérdidas'!F12</f>
        <v>143326.85153131478</v>
      </c>
      <c r="AC11" s="22">
        <f>+F11/'Factores Pérdidas'!G12</f>
        <v>240713.41133671836</v>
      </c>
      <c r="AD11" s="22">
        <f>+G11/'Factores Pérdidas'!H12</f>
        <v>374864.50537123741</v>
      </c>
      <c r="AE11" s="22">
        <f>+H11/'Factores Pérdidas'!I12</f>
        <v>548249.2512448387</v>
      </c>
      <c r="AF11" s="22">
        <f>+I11/'Factores Pérdidas'!J12</f>
        <v>772225.7518773569</v>
      </c>
      <c r="AG11" s="22">
        <f>+J11/'Factores Pérdidas'!K12</f>
        <v>1048522.3448265975</v>
      </c>
      <c r="AH11" s="22">
        <f>+K11/'Factores Pérdidas'!L12</f>
        <v>1393393.2194514433</v>
      </c>
      <c r="AI11" s="22">
        <f>+L11/'Factores Pérdidas'!M12</f>
        <v>1789345.9189996924</v>
      </c>
      <c r="AJ11" s="22">
        <f>+M11/'Factores Pérdidas'!N12</f>
        <v>2258855.0830139257</v>
      </c>
      <c r="AK11" s="22">
        <f>+N11/'Factores Pérdidas'!O12</f>
        <v>2697004.1236053207</v>
      </c>
      <c r="AL11" s="22">
        <f>+O11/'Factores Pérdidas'!P12</f>
        <v>3220323.4062929852</v>
      </c>
      <c r="AM11" s="22">
        <f>+P11/'Factores Pérdidas'!Q12</f>
        <v>3759034.958611737</v>
      </c>
      <c r="AN11" s="22">
        <f>+Q11/'Factores Pérdidas'!R12</f>
        <v>4282157.6361888759</v>
      </c>
      <c r="AO11" s="22">
        <f>+R11/'Factores Pérdidas'!S12</f>
        <v>4860422.4224736476</v>
      </c>
      <c r="AP11" s="22">
        <f>+S11/'Factores Pérdidas'!T12</f>
        <v>5559416.0177702624</v>
      </c>
      <c r="AQ11" s="22">
        <f>+T11/'Factores Pérdidas'!U12</f>
        <v>6330484.5257302755</v>
      </c>
      <c r="AR11" s="22">
        <f>+U11/'Factores Pérdidas'!V12</f>
        <v>7146253.296580065</v>
      </c>
      <c r="AS11" s="22">
        <f>+V11/'Factores Pérdidas'!W12</f>
        <v>8458109.8495263215</v>
      </c>
      <c r="AT11" s="22">
        <f>+W11/'Factores Pérdidas'!X12</f>
        <v>9442272.8824587725</v>
      </c>
    </row>
    <row r="12" spans="1:46" x14ac:dyDescent="0.2">
      <c r="B12" s="14" t="s">
        <v>27</v>
      </c>
      <c r="C12" s="22">
        <f>+SUMPRODUCT(Proporción!$J$46:$J$61,Proporción!C$26:C$41)*1000</f>
        <v>2.5361730786203194</v>
      </c>
      <c r="D12" s="22">
        <f>+SUMPRODUCT(Proporción!$J$46:$J$61,Proporción!D$26:D$41)*1000</f>
        <v>5.8688497897945888</v>
      </c>
      <c r="E12" s="22">
        <f>+SUMPRODUCT(Proporción!$J$46:$J$61,Proporción!E$26:E$41)*1000</f>
        <v>12.328130070873641</v>
      </c>
      <c r="F12" s="22">
        <f>+SUMPRODUCT(Proporción!$J$46:$J$61,Proporción!F$26:F$41)*1000</f>
        <v>23.582490340977277</v>
      </c>
      <c r="G12" s="22">
        <f>+SUMPRODUCT(Proporción!$J$46:$J$61,Proporción!G$26:G$41)*1000</f>
        <v>41.106763842733478</v>
      </c>
      <c r="H12" s="22">
        <f>+SUMPRODUCT(Proporción!$J$46:$J$61,Proporción!H$26:H$41)*1000</f>
        <v>65.371891646184778</v>
      </c>
      <c r="I12" s="22">
        <f>+SUMPRODUCT(Proporción!$J$46:$J$61,Proporción!I$26:I$41)*1000</f>
        <v>99.218101573271312</v>
      </c>
      <c r="J12" s="22">
        <f>+SUMPRODUCT(Proporción!$J$46:$J$61,Proporción!J$26:J$41)*1000</f>
        <v>143.31978486981683</v>
      </c>
      <c r="K12" s="22">
        <f>+SUMPRODUCT(Proporción!$J$46:$J$61,Proporción!K$26:K$41)*1000</f>
        <v>207.54903193868188</v>
      </c>
      <c r="L12" s="22">
        <f>+SUMPRODUCT(Proporción!$J$46:$J$61,Proporción!L$26:L$41)*1000</f>
        <v>283.93590919206929</v>
      </c>
      <c r="M12" s="22">
        <f>+SUMPRODUCT(Proporción!$J$46:$J$61,Proporción!M$26:M$41)*1000</f>
        <v>384.919962145162</v>
      </c>
      <c r="N12" s="22">
        <f>+SUMPRODUCT(Proporción!$J$46:$J$61,Proporción!N$26:N$41)*1000</f>
        <v>470.97425091451896</v>
      </c>
      <c r="O12" s="22">
        <f>+SUMPRODUCT(Proporción!$J$46:$J$61,Proporción!O$26:O$41)*1000</f>
        <v>590.75555769684695</v>
      </c>
      <c r="P12" s="22">
        <f>+SUMPRODUCT(Proporción!$J$46:$J$61,Proporción!P$26:P$41)*1000</f>
        <v>718.51714080814736</v>
      </c>
      <c r="Q12" s="22">
        <f>+SUMPRODUCT(Proporción!$J$46:$J$61,Proporción!Q$26:Q$41)*1000</f>
        <v>841.50643339184478</v>
      </c>
      <c r="R12" s="22">
        <f>+SUMPRODUCT(Proporción!$J$46:$J$61,Proporción!R$26:R$41)*1000</f>
        <v>989.90911982191722</v>
      </c>
      <c r="S12" s="22">
        <f>+SUMPRODUCT(Proporción!$J$46:$J$61,Proporción!S$26:S$41)*1000</f>
        <v>1189.1110620695881</v>
      </c>
      <c r="T12" s="22">
        <f>+SUMPRODUCT(Proporción!$J$46:$J$61,Proporción!T$26:T$41)*1000</f>
        <v>1426.9716556196288</v>
      </c>
      <c r="U12" s="22">
        <f>+SUMPRODUCT(Proporción!$J$46:$J$61,Proporción!U$26:U$41)*1000</f>
        <v>1688.0445831806157</v>
      </c>
      <c r="V12" s="22">
        <f>+SUMPRODUCT(Proporción!$J$46:$J$61,Proporción!V$26:V$41)*1000</f>
        <v>1983.1997503935297</v>
      </c>
      <c r="W12" s="22">
        <f>+SUMPRODUCT(Proporción!$J$46:$J$61,Proporción!W$26:W$41)*1000</f>
        <v>2309.2276689470277</v>
      </c>
      <c r="Y12" s="14" t="s">
        <v>27</v>
      </c>
      <c r="Z12" s="22">
        <f>+C12/'Factores Pérdidas'!D13</f>
        <v>2.5133518438779081</v>
      </c>
      <c r="AA12" s="22">
        <f>+D12/'Factores Pérdidas'!E13</f>
        <v>5.8160401452754877</v>
      </c>
      <c r="AB12" s="22">
        <f>+E12/'Factores Pérdidas'!F13</f>
        <v>12.217197913816189</v>
      </c>
      <c r="AC12" s="22">
        <f>+F12/'Factores Pérdidas'!G13</f>
        <v>23.370288124804055</v>
      </c>
      <c r="AD12" s="22">
        <f>+G12/'Factores Pérdidas'!H13</f>
        <v>40.736873035570497</v>
      </c>
      <c r="AE12" s="22">
        <f>+H12/'Factores Pérdidas'!I13</f>
        <v>64.783656049257516</v>
      </c>
      <c r="AF12" s="22">
        <f>+I12/'Factores Pérdidas'!J13</f>
        <v>98.325307778641246</v>
      </c>
      <c r="AG12" s="22">
        <f>+J12/'Factores Pérdidas'!K13</f>
        <v>142.03015109784837</v>
      </c>
      <c r="AH12" s="22">
        <f>+K12/'Factores Pérdidas'!L13</f>
        <v>205.68144442331814</v>
      </c>
      <c r="AI12" s="22">
        <f>+L12/'Factores Pérdidas'!M13</f>
        <v>281.38096998460907</v>
      </c>
      <c r="AJ12" s="22">
        <f>+M12/'Factores Pérdidas'!N13</f>
        <v>381.45633859075792</v>
      </c>
      <c r="AK12" s="22">
        <f>+N12/'Factores Pérdidas'!O13</f>
        <v>466.73628544269928</v>
      </c>
      <c r="AL12" s="22">
        <f>+O12/'Factores Pérdidas'!P13</f>
        <v>585.43976463397053</v>
      </c>
      <c r="AM12" s="22">
        <f>+P12/'Factores Pérdidas'!Q13</f>
        <v>712.05171126981747</v>
      </c>
      <c r="AN12" s="22">
        <f>+Q12/'Factores Pérdidas'!R13</f>
        <v>833.93430985833118</v>
      </c>
      <c r="AO12" s="22">
        <f>+R12/'Factores Pérdidas'!S13</f>
        <v>981.00162506631511</v>
      </c>
      <c r="AP12" s="22">
        <f>+S12/'Factores Pérdidas'!T13</f>
        <v>1178.4110893780355</v>
      </c>
      <c r="AQ12" s="22">
        <f>+T12/'Factores Pérdidas'!U13</f>
        <v>1414.1313430249622</v>
      </c>
      <c r="AR12" s="22">
        <f>+U12/'Factores Pérdidas'!V13</f>
        <v>1672.8550592426921</v>
      </c>
      <c r="AS12" s="22">
        <f>+V12/'Factores Pérdidas'!W13</f>
        <v>1965.3543330494408</v>
      </c>
      <c r="AT12" s="22">
        <f>+W12/'Factores Pérdidas'!X13</f>
        <v>2288.448556058021</v>
      </c>
    </row>
    <row r="13" spans="1:46" x14ac:dyDescent="0.2">
      <c r="B13" s="14" t="s">
        <v>28</v>
      </c>
      <c r="C13" s="22">
        <f>+SUMPRODUCT(Proporción!$K$46:$K$61,Proporción!C$26:C$41)*1000</f>
        <v>219.74962146575015</v>
      </c>
      <c r="D13" s="22">
        <f>+SUMPRODUCT(Proporción!$K$46:$K$61,Proporción!D$26:D$41)*1000</f>
        <v>475.57044673091582</v>
      </c>
      <c r="E13" s="22">
        <f>+SUMPRODUCT(Proporción!$K$46:$K$61,Proporción!E$26:E$41)*1000</f>
        <v>896.19096446174058</v>
      </c>
      <c r="F13" s="22">
        <f>+SUMPRODUCT(Proporción!$K$46:$K$61,Proporción!F$26:F$41)*1000</f>
        <v>1531.8247549518719</v>
      </c>
      <c r="G13" s="22">
        <f>+SUMPRODUCT(Proporción!$K$46:$K$61,Proporción!G$26:G$41)*1000</f>
        <v>2408.8079679174884</v>
      </c>
      <c r="H13" s="22">
        <f>+SUMPRODUCT(Proporción!$K$46:$K$61,Proporción!H$26:H$41)*1000</f>
        <v>3573.8936200883377</v>
      </c>
      <c r="I13" s="22">
        <f>+SUMPRODUCT(Proporción!$K$46:$K$61,Proporción!I$26:I$41)*1000</f>
        <v>5087.2616606832335</v>
      </c>
      <c r="J13" s="22">
        <f>+SUMPRODUCT(Proporción!$K$46:$K$61,Proporción!J$26:J$41)*1000</f>
        <v>6961.0923920216292</v>
      </c>
      <c r="K13" s="22">
        <f>+SUMPRODUCT(Proporción!$K$46:$K$61,Proporción!K$26:K$41)*1000</f>
        <v>9256.0827257355413</v>
      </c>
      <c r="L13" s="22">
        <f>+SUMPRODUCT(Proporción!$K$46:$K$61,Proporción!L$26:L$41)*1000</f>
        <v>11885.543281098582</v>
      </c>
      <c r="M13" s="22">
        <f>+SUMPRODUCT(Proporción!$K$46:$K$61,Proporción!M$26:M$41)*1000</f>
        <v>14929.903972188775</v>
      </c>
      <c r="N13" s="22">
        <f>+SUMPRODUCT(Proporción!$K$46:$K$61,Proporción!N$26:N$41)*1000</f>
        <v>17614.891844752427</v>
      </c>
      <c r="O13" s="22">
        <f>+SUMPRODUCT(Proporción!$K$46:$K$61,Proporción!O$26:O$41)*1000</f>
        <v>20686.381760249729</v>
      </c>
      <c r="P13" s="22">
        <f>+SUMPRODUCT(Proporción!$K$46:$K$61,Proporción!P$26:P$41)*1000</f>
        <v>23425.612001086596</v>
      </c>
      <c r="Q13" s="22">
        <f>+SUMPRODUCT(Proporción!$K$46:$K$61,Proporción!Q$26:Q$41)*1000</f>
        <v>26138.190782957405</v>
      </c>
      <c r="R13" s="22">
        <f>+SUMPRODUCT(Proporción!$K$46:$K$61,Proporción!R$26:R$41)*1000</f>
        <v>28980.131923245819</v>
      </c>
      <c r="S13" s="22">
        <f>+SUMPRODUCT(Proporción!$K$46:$K$61,Proporción!S$26:S$41)*1000</f>
        <v>32448.780920717389</v>
      </c>
      <c r="T13" s="22">
        <f>+SUMPRODUCT(Proporción!$K$46:$K$61,Proporción!T$26:T$41)*1000</f>
        <v>36072.595667642243</v>
      </c>
      <c r="U13" s="22">
        <f>+SUMPRODUCT(Proporción!$K$46:$K$61,Proporción!U$26:U$41)*1000</f>
        <v>39737.487067947841</v>
      </c>
      <c r="V13" s="22">
        <f>+SUMPRODUCT(Proporción!$K$46:$K$61,Proporción!V$26:V$41)*1000</f>
        <v>43469.470574155363</v>
      </c>
      <c r="W13" s="22">
        <f>+SUMPRODUCT(Proporción!$K$46:$K$61,Proporción!W$26:W$41)*1000</f>
        <v>47218.03908335328</v>
      </c>
      <c r="Y13" s="14" t="s">
        <v>28</v>
      </c>
      <c r="Z13" s="22">
        <f>+C13/'Factores Pérdidas'!D14</f>
        <v>213.60838052563804</v>
      </c>
      <c r="AA13" s="22">
        <f>+D13/'Factores Pérdidas'!E14</f>
        <v>462.27989961692907</v>
      </c>
      <c r="AB13" s="22">
        <f>+E13/'Factores Pérdidas'!F14</f>
        <v>871.14553046098717</v>
      </c>
      <c r="AC13" s="22">
        <f>+F13/'Factores Pérdidas'!G14</f>
        <v>1489.0155576688912</v>
      </c>
      <c r="AD13" s="22">
        <f>+G13/'Factores Pérdidas'!H14</f>
        <v>2341.490126772771</v>
      </c>
      <c r="AE13" s="22">
        <f>+H13/'Factores Pérdidas'!I14</f>
        <v>3474.0156695876913</v>
      </c>
      <c r="AF13" s="22">
        <f>+I13/'Factores Pérdidas'!J14</f>
        <v>4945.0903141513809</v>
      </c>
      <c r="AG13" s="22">
        <f>+J13/'Factores Pérdidas'!K14</f>
        <v>6766.5539655131261</v>
      </c>
      <c r="AH13" s="22">
        <f>+K13/'Factores Pérdidas'!L14</f>
        <v>8997.40726681462</v>
      </c>
      <c r="AI13" s="22">
        <f>+L13/'Factores Pérdidas'!M14</f>
        <v>11553.383505320613</v>
      </c>
      <c r="AJ13" s="22">
        <f>+M13/'Factores Pérdidas'!N14</f>
        <v>14512.664857534653</v>
      </c>
      <c r="AK13" s="22">
        <f>+N13/'Factores Pérdidas'!O14</f>
        <v>17122.616617013293</v>
      </c>
      <c r="AL13" s="22">
        <f>+O13/'Factores Pérdidas'!P14</f>
        <v>20108.269025759153</v>
      </c>
      <c r="AM13" s="22">
        <f>+P13/'Factores Pérdidas'!Q14</f>
        <v>22770.947267155865</v>
      </c>
      <c r="AN13" s="22">
        <f>+Q13/'Factores Pérdidas'!R14</f>
        <v>25407.718865572202</v>
      </c>
      <c r="AO13" s="22">
        <f>+R13/'Factores Pérdidas'!S14</f>
        <v>28170.237592462519</v>
      </c>
      <c r="AP13" s="22">
        <f>+S13/'Factores Pérdidas'!T14</f>
        <v>31541.949862179721</v>
      </c>
      <c r="AQ13" s="22">
        <f>+T13/'Factores Pérdidas'!U14</f>
        <v>35064.491535982736</v>
      </c>
      <c r="AR13" s="22">
        <f>+U13/'Factores Pérdidas'!V14</f>
        <v>38626.961912950508</v>
      </c>
      <c r="AS13" s="22">
        <f>+V13/'Factores Pérdidas'!W14</f>
        <v>42254.649403796218</v>
      </c>
      <c r="AT13" s="22">
        <f>+W13/'Factores Pérdidas'!X14</f>
        <v>45898.45840423162</v>
      </c>
    </row>
    <row r="14" spans="1:46" x14ac:dyDescent="0.2">
      <c r="B14" s="14" t="s">
        <v>29</v>
      </c>
      <c r="C14" s="22">
        <f>+SUMPRODUCT(Proporción!$L$46:$L$61,Proporción!C$26:C$41)*1000</f>
        <v>1708.6584401224404</v>
      </c>
      <c r="D14" s="22">
        <f>+SUMPRODUCT(Proporción!$L$46:$L$61,Proporción!D$26:D$41)*1000</f>
        <v>3582.7120638848105</v>
      </c>
      <c r="E14" s="22">
        <f>+SUMPRODUCT(Proporción!$L$46:$L$61,Proporción!E$26:E$41)*1000</f>
        <v>7003.0467944460097</v>
      </c>
      <c r="F14" s="22">
        <f>+SUMPRODUCT(Proporción!$L$46:$L$61,Proporción!F$26:F$41)*1000</f>
        <v>12322.935528266413</v>
      </c>
      <c r="G14" s="22">
        <f>+SUMPRODUCT(Proporción!$L$46:$L$61,Proporción!G$26:G$41)*1000</f>
        <v>19816.668544789612</v>
      </c>
      <c r="H14" s="22">
        <f>+SUMPRODUCT(Proporción!$L$46:$L$61,Proporción!H$26:H$41)*1000</f>
        <v>29907.269168808511</v>
      </c>
      <c r="I14" s="22">
        <f>+SUMPRODUCT(Proporción!$L$46:$L$61,Proporción!I$26:I$41)*1000</f>
        <v>43198.346194114936</v>
      </c>
      <c r="J14" s="22">
        <f>+SUMPRODUCT(Proporción!$L$46:$L$61,Proporción!J$26:J$41)*1000</f>
        <v>59842.803042067739</v>
      </c>
      <c r="K14" s="22">
        <f>+SUMPRODUCT(Proporción!$L$46:$L$61,Proporción!K$26:K$41)*1000</f>
        <v>80330.002526430122</v>
      </c>
      <c r="L14" s="22">
        <f>+SUMPRODUCT(Proporción!$L$46:$L$61,Proporción!L$26:L$41)*1000</f>
        <v>104009.17939392623</v>
      </c>
      <c r="M14" s="22">
        <f>+SUMPRODUCT(Proporción!$L$46:$L$61,Proporción!M$26:M$41)*1000</f>
        <v>131544.68787438743</v>
      </c>
      <c r="N14" s="22">
        <f>+SUMPRODUCT(Proporción!$L$46:$L$61,Proporción!N$26:N$41)*1000</f>
        <v>157285.34715121167</v>
      </c>
      <c r="O14" s="22">
        <f>+SUMPRODUCT(Proporción!$L$46:$L$61,Proporción!O$26:O$41)*1000</f>
        <v>186834.32939538284</v>
      </c>
      <c r="P14" s="22">
        <f>+SUMPRODUCT(Proporción!$L$46:$L$61,Proporción!P$26:P$41)*1000</f>
        <v>215969.71625274408</v>
      </c>
      <c r="Q14" s="22">
        <f>+SUMPRODUCT(Proporción!$L$46:$L$61,Proporción!Q$26:Q$41)*1000</f>
        <v>245212.48037980558</v>
      </c>
      <c r="R14" s="22">
        <f>+SUMPRODUCT(Proporción!$L$46:$L$61,Proporción!R$26:R$41)*1000</f>
        <v>276647.67630663811</v>
      </c>
      <c r="S14" s="22">
        <f>+SUMPRODUCT(Proporción!$L$46:$L$61,Proporción!S$26:S$41)*1000</f>
        <v>314057.66134323052</v>
      </c>
      <c r="T14" s="22">
        <f>+SUMPRODUCT(Proporción!$L$46:$L$61,Proporción!T$26:T$41)*1000</f>
        <v>354084.49930397829</v>
      </c>
      <c r="U14" s="22">
        <f>+SUMPRODUCT(Proporción!$L$46:$L$61,Proporción!U$26:U$41)*1000</f>
        <v>395756.53440821578</v>
      </c>
      <c r="V14" s="22">
        <f>+SUMPRODUCT(Proporción!$L$46:$L$61,Proporción!V$26:V$41)*1000</f>
        <v>439443.94161109632</v>
      </c>
      <c r="W14" s="22">
        <f>+SUMPRODUCT(Proporción!$L$46:$L$61,Proporción!W$26:W$41)*1000</f>
        <v>484779.22617231286</v>
      </c>
      <c r="Y14" s="14" t="s">
        <v>29</v>
      </c>
      <c r="Z14" s="22">
        <f>+C14/'Factores Pérdidas'!D15</f>
        <v>1660.9073537034658</v>
      </c>
      <c r="AA14" s="22">
        <f>+D14/'Factores Pérdidas'!E15</f>
        <v>3482.5876684177988</v>
      </c>
      <c r="AB14" s="22">
        <f>+E14/'Factores Pérdidas'!F15</f>
        <v>6807.3358876753437</v>
      </c>
      <c r="AC14" s="22">
        <f>+F14/'Factores Pérdidas'!G15</f>
        <v>11978.552153843413</v>
      </c>
      <c r="AD14" s="22">
        <f>+G14/'Factores Pérdidas'!H15</f>
        <v>19262.861282906062</v>
      </c>
      <c r="AE14" s="22">
        <f>+H14/'Factores Pérdidas'!I15</f>
        <v>29071.464562632817</v>
      </c>
      <c r="AF14" s="22">
        <f>+I14/'Factores Pérdidas'!J15</f>
        <v>41991.102011290335</v>
      </c>
      <c r="AG14" s="22">
        <f>+J14/'Factores Pérdidas'!K15</f>
        <v>58170.403929105938</v>
      </c>
      <c r="AH14" s="22">
        <f>+K14/'Factores Pérdidas'!L15</f>
        <v>78085.057133832437</v>
      </c>
      <c r="AI14" s="22">
        <f>+L14/'Factores Pérdidas'!M15</f>
        <v>101102.48300746171</v>
      </c>
      <c r="AJ14" s="22">
        <f>+M14/'Factores Pérdidas'!N15</f>
        <v>127868.46937972045</v>
      </c>
      <c r="AK14" s="22">
        <f>+N14/'Factores Pérdidas'!O15</f>
        <v>152889.76636812798</v>
      </c>
      <c r="AL14" s="22">
        <f>+O14/'Factores Pérdidas'!P15</f>
        <v>181612.9568849408</v>
      </c>
      <c r="AM14" s="22">
        <f>+P14/'Factores Pérdidas'!Q15</f>
        <v>209934.1105737488</v>
      </c>
      <c r="AN14" s="22">
        <f>+Q14/'Factores Pérdidas'!R15</f>
        <v>238359.64070941004</v>
      </c>
      <c r="AO14" s="22">
        <f>+R14/'Factores Pérdidas'!S15</f>
        <v>268916.33176829951</v>
      </c>
      <c r="AP14" s="22">
        <f>+S14/'Factores Pérdidas'!T15</f>
        <v>305280.83727167</v>
      </c>
      <c r="AQ14" s="22">
        <f>+T14/'Factores Pérdidas'!U15</f>
        <v>344189.06372197159</v>
      </c>
      <c r="AR14" s="22">
        <f>+U14/'Factores Pérdidas'!V15</f>
        <v>384696.50975282211</v>
      </c>
      <c r="AS14" s="22">
        <f>+V14/'Factores Pérdidas'!W15</f>
        <v>427163.00521127222</v>
      </c>
      <c r="AT14" s="22">
        <f>+W14/'Factores Pérdidas'!X15</f>
        <v>471231.32556239399</v>
      </c>
    </row>
    <row r="15" spans="1:46" x14ac:dyDescent="0.2">
      <c r="B15" s="14" t="s">
        <v>30</v>
      </c>
      <c r="C15" s="22">
        <f>+SUMPRODUCT(Proporción!$M$46:$M$61,Proporción!C$26:C$41)*1000</f>
        <v>2343.807185806535</v>
      </c>
      <c r="D15" s="22">
        <f>+SUMPRODUCT(Proporción!$M$46:$M$61,Proporción!D$26:D$41)*1000</f>
        <v>5234.0008755423778</v>
      </c>
      <c r="E15" s="22">
        <f>+SUMPRODUCT(Proporción!$M$46:$M$61,Proporción!E$26:E$41)*1000</f>
        <v>10199.805444282909</v>
      </c>
      <c r="F15" s="22">
        <f>+SUMPRODUCT(Proporción!$M$46:$M$61,Proporción!F$26:F$41)*1000</f>
        <v>17997.744277673653</v>
      </c>
      <c r="G15" s="22">
        <f>+SUMPRODUCT(Proporción!$M$46:$M$61,Proporción!G$26:G$41)*1000</f>
        <v>28993.798024231666</v>
      </c>
      <c r="H15" s="22">
        <f>+SUMPRODUCT(Proporción!$M$46:$M$61,Proporción!H$26:H$41)*1000</f>
        <v>43732.432408098299</v>
      </c>
      <c r="I15" s="22">
        <f>+SUMPRODUCT(Proporción!$M$46:$M$61,Proporción!I$26:I$41)*1000</f>
        <v>63285.508781843004</v>
      </c>
      <c r="J15" s="22">
        <f>+SUMPRODUCT(Proporción!$M$46:$M$61,Proporción!J$26:J$41)*1000</f>
        <v>87809.716902046115</v>
      </c>
      <c r="K15" s="22">
        <f>+SUMPRODUCT(Proporción!$M$46:$M$61,Proporción!K$26:K$41)*1000</f>
        <v>119547.16607551642</v>
      </c>
      <c r="L15" s="22">
        <f>+SUMPRODUCT(Proporción!$M$46:$M$61,Proporción!L$26:L$41)*1000</f>
        <v>156009.53662789648</v>
      </c>
      <c r="M15" s="22">
        <f>+SUMPRODUCT(Proporción!$M$46:$M$61,Proporción!M$26:M$41)*1000</f>
        <v>199979.28899391121</v>
      </c>
      <c r="N15" s="22">
        <f>+SUMPRODUCT(Proporción!$M$46:$M$61,Proporción!N$26:N$41)*1000</f>
        <v>240824.33674390544</v>
      </c>
      <c r="O15" s="22">
        <f>+SUMPRODUCT(Proporción!$M$46:$M$61,Proporción!O$26:O$41)*1000</f>
        <v>290998.04143069719</v>
      </c>
      <c r="P15" s="22">
        <f>+SUMPRODUCT(Proporción!$M$46:$M$61,Proporción!P$26:P$41)*1000</f>
        <v>344844.3856501432</v>
      </c>
      <c r="Q15" s="22">
        <f>+SUMPRODUCT(Proporción!$M$46:$M$61,Proporción!Q$26:Q$41)*1000</f>
        <v>400624.46430308092</v>
      </c>
      <c r="R15" s="22">
        <f>+SUMPRODUCT(Proporción!$M$46:$M$61,Proporción!R$26:R$41)*1000</f>
        <v>463746.96876855701</v>
      </c>
      <c r="S15" s="22">
        <f>+SUMPRODUCT(Proporción!$M$46:$M$61,Proporción!S$26:S$41)*1000</f>
        <v>540084.04398033256</v>
      </c>
      <c r="T15" s="22">
        <f>+SUMPRODUCT(Proporción!$M$46:$M$61,Proporción!T$26:T$41)*1000</f>
        <v>625736.23510346143</v>
      </c>
      <c r="U15" s="22">
        <f>+SUMPRODUCT(Proporción!$M$46:$M$61,Proporción!U$26:U$41)*1000</f>
        <v>717269.72272296355</v>
      </c>
      <c r="V15" s="22">
        <f>+SUMPRODUCT(Proporción!$M$46:$M$61,Proporción!V$26:V$41)*1000</f>
        <v>816699.35778989445</v>
      </c>
      <c r="W15" s="22">
        <f>+SUMPRODUCT(Proporción!$M$46:$M$61,Proporción!W$26:W$41)*1000</f>
        <v>910155.9884678555</v>
      </c>
      <c r="Y15" s="14" t="s">
        <v>30</v>
      </c>
      <c r="Z15" s="22">
        <f>+C15/'Factores Pérdidas'!D16</f>
        <v>2293.8080955609475</v>
      </c>
      <c r="AA15" s="22">
        <f>+D15/'Factores Pérdidas'!E16</f>
        <v>5122.3469461123104</v>
      </c>
      <c r="AB15" s="22">
        <f>+E15/'Factores Pérdidas'!F16</f>
        <v>9982.2188629359262</v>
      </c>
      <c r="AC15" s="22">
        <f>+F15/'Factores Pérdidas'!G16</f>
        <v>17613.808753537629</v>
      </c>
      <c r="AD15" s="22">
        <f>+G15/'Factores Pérdidas'!H16</f>
        <v>28375.290011817222</v>
      </c>
      <c r="AE15" s="22">
        <f>+H15/'Factores Pérdidas'!I16</f>
        <v>42799.513587867303</v>
      </c>
      <c r="AF15" s="22">
        <f>+I15/'Factores Pérdidas'!J16</f>
        <v>61935.475432690844</v>
      </c>
      <c r="AG15" s="22">
        <f>+J15/'Factores Pérdidas'!K16</f>
        <v>85936.522730438475</v>
      </c>
      <c r="AH15" s="22">
        <f>+K15/'Factores Pérdidas'!L16</f>
        <v>116996.9351600168</v>
      </c>
      <c r="AI15" s="22">
        <f>+L15/'Factores Pérdidas'!M16</f>
        <v>152681.47493909067</v>
      </c>
      <c r="AJ15" s="22">
        <f>+M15/'Factores Pérdidas'!N16</f>
        <v>195713.2458747481</v>
      </c>
      <c r="AK15" s="22">
        <f>+N15/'Factores Pérdidas'!O16</f>
        <v>235686.96972024013</v>
      </c>
      <c r="AL15" s="22">
        <f>+O15/'Factores Pérdidas'!P16</f>
        <v>284790.34763109998</v>
      </c>
      <c r="AM15" s="22">
        <f>+P15/'Factores Pérdidas'!Q16</f>
        <v>337488.01876842271</v>
      </c>
      <c r="AN15" s="22">
        <f>+Q15/'Factores Pérdidas'!R16</f>
        <v>392078.17309509189</v>
      </c>
      <c r="AO15" s="22">
        <f>+R15/'Factores Pérdidas'!S16</f>
        <v>453854.12148871657</v>
      </c>
      <c r="AP15" s="22">
        <f>+S15/'Factores Pérdidas'!T16</f>
        <v>528562.74179357348</v>
      </c>
      <c r="AQ15" s="22">
        <f>+T15/'Factores Pérdidas'!U16</f>
        <v>612387.76400125935</v>
      </c>
      <c r="AR15" s="22">
        <f>+U15/'Factores Pérdidas'!V16</f>
        <v>701968.62039081415</v>
      </c>
      <c r="AS15" s="22">
        <f>+V15/'Factores Pérdidas'!W16</f>
        <v>799277.18025714718</v>
      </c>
      <c r="AT15" s="22">
        <f>+W15/'Factores Pérdidas'!X16</f>
        <v>890740.15440072573</v>
      </c>
    </row>
    <row r="16" spans="1:46" x14ac:dyDescent="0.2">
      <c r="B16" s="14" t="s">
        <v>31</v>
      </c>
      <c r="C16" s="22">
        <f>+SUMPRODUCT(Proporción!$N$46:$N$61,Proporción!C$26:C$41)*1000</f>
        <v>136.78448134624026</v>
      </c>
      <c r="D16" s="22">
        <f>+SUMPRODUCT(Proporción!$N$46:$N$61,Proporción!D$26:D$41)*1000</f>
        <v>324.7051703397056</v>
      </c>
      <c r="E16" s="22">
        <f>+SUMPRODUCT(Proporción!$N$46:$N$61,Proporción!E$26:E$41)*1000</f>
        <v>664.97351269775004</v>
      </c>
      <c r="F16" s="22">
        <f>+SUMPRODUCT(Proporción!$N$46:$N$61,Proporción!F$26:F$41)*1000</f>
        <v>1211.0696012474129</v>
      </c>
      <c r="G16" s="22">
        <f>+SUMPRODUCT(Proporción!$N$46:$N$61,Proporción!G$26:G$41)*1000</f>
        <v>1996.9859348840469</v>
      </c>
      <c r="H16" s="22">
        <f>+SUMPRODUCT(Proporción!$N$46:$N$61,Proporción!H$26:H$41)*1000</f>
        <v>3069.583755242963</v>
      </c>
      <c r="I16" s="22">
        <f>+SUMPRODUCT(Proporción!$N$46:$N$61,Proporción!I$26:I$41)*1000</f>
        <v>4501.6511071175091</v>
      </c>
      <c r="J16" s="22">
        <f>+SUMPRODUCT(Proporción!$N$46:$N$61,Proporción!J$26:J$41)*1000</f>
        <v>6314.4046002985779</v>
      </c>
      <c r="K16" s="22">
        <f>+SUMPRODUCT(Proporción!$N$46:$N$61,Proporción!K$26:K$41)*1000</f>
        <v>8556.0593726695133</v>
      </c>
      <c r="L16" s="22">
        <f>+SUMPRODUCT(Proporción!$N$46:$N$61,Proporción!L$26:L$41)*1000</f>
        <v>11167.913813966094</v>
      </c>
      <c r="M16" s="22">
        <f>+SUMPRODUCT(Proporción!$N$46:$N$61,Proporción!M$26:M$41)*1000</f>
        <v>14217.211976893368</v>
      </c>
      <c r="N16" s="22">
        <f>+SUMPRODUCT(Proporción!$N$46:$N$61,Proporción!N$26:N$41)*1000</f>
        <v>17213.662355383018</v>
      </c>
      <c r="O16" s="22">
        <f>+SUMPRODUCT(Proporción!$N$46:$N$61,Proporción!O$26:O$41)*1000</f>
        <v>20663.175514893814</v>
      </c>
      <c r="P16" s="22">
        <f>+SUMPRODUCT(Proporción!$N$46:$N$61,Proporción!P$26:P$41)*1000</f>
        <v>24326.68156279406</v>
      </c>
      <c r="Q16" s="22">
        <f>+SUMPRODUCT(Proporción!$N$46:$N$61,Proporción!Q$26:Q$41)*1000</f>
        <v>28037.007113115422</v>
      </c>
      <c r="R16" s="22">
        <f>+SUMPRODUCT(Proporción!$N$46:$N$61,Proporción!R$26:R$41)*1000</f>
        <v>32092.611732539568</v>
      </c>
      <c r="S16" s="22">
        <f>+SUMPRODUCT(Proporción!$N$46:$N$61,Proporción!S$26:S$41)*1000</f>
        <v>36840.579595313626</v>
      </c>
      <c r="T16" s="22">
        <f>+SUMPRODUCT(Proporción!$N$46:$N$61,Proporción!T$26:T$41)*1000</f>
        <v>41999.977422245145</v>
      </c>
      <c r="U16" s="22">
        <f>+SUMPRODUCT(Proporción!$N$46:$N$61,Proporción!U$26:U$41)*1000</f>
        <v>47469.243472854942</v>
      </c>
      <c r="V16" s="22">
        <f>+SUMPRODUCT(Proporción!$N$46:$N$61,Proporción!V$26:V$41)*1000</f>
        <v>53302.891242802165</v>
      </c>
      <c r="W16" s="22">
        <f>+SUMPRODUCT(Proporción!$N$46:$N$61,Proporción!W$26:W$41)*1000</f>
        <v>59469.178965471088</v>
      </c>
      <c r="Y16" s="14" t="s">
        <v>31</v>
      </c>
      <c r="Z16" s="22">
        <f>+C16/'Factores Pérdidas'!D17</f>
        <v>132.96182876912783</v>
      </c>
      <c r="AA16" s="22">
        <f>+D16/'Factores Pérdidas'!E17</f>
        <v>315.6307852633833</v>
      </c>
      <c r="AB16" s="22">
        <f>+E16/'Factores Pérdidas'!F17</f>
        <v>646.38980578153098</v>
      </c>
      <c r="AC16" s="22">
        <f>+F16/'Factores Pérdidas'!G17</f>
        <v>1177.2243997544717</v>
      </c>
      <c r="AD16" s="22">
        <f>+G16/'Factores Pérdidas'!H17</f>
        <v>1941.177093447433</v>
      </c>
      <c r="AE16" s="22">
        <f>+H16/'Factores Pérdidas'!I17</f>
        <v>2983.7995190697088</v>
      </c>
      <c r="AF16" s="22">
        <f>+I16/'Factores Pérdidas'!J17</f>
        <v>4375.8455476233376</v>
      </c>
      <c r="AG16" s="22">
        <f>+J16/'Factores Pérdidas'!K17</f>
        <v>6137.9388581274143</v>
      </c>
      <c r="AH16" s="22">
        <f>+K16/'Factores Pérdidas'!L17</f>
        <v>8316.9471423275954</v>
      </c>
      <c r="AI16" s="22">
        <f>+L16/'Factores Pérdidas'!M17</f>
        <v>10855.809296686361</v>
      </c>
      <c r="AJ16" s="22">
        <f>+M16/'Factores Pérdidas'!N17</f>
        <v>13819.890135497806</v>
      </c>
      <c r="AK16" s="22">
        <f>+N16/'Factores Pérdidas'!O17</f>
        <v>16732.600102437926</v>
      </c>
      <c r="AL16" s="22">
        <f>+O16/'Factores Pérdidas'!P17</f>
        <v>20085.711314599088</v>
      </c>
      <c r="AM16" s="22">
        <f>+P16/'Factores Pérdidas'!Q17</f>
        <v>23646.835054963849</v>
      </c>
      <c r="AN16" s="22">
        <f>+Q16/'Factores Pérdidas'!R17</f>
        <v>27253.469854790201</v>
      </c>
      <c r="AO16" s="22">
        <f>+R16/'Factores Pérdidas'!S17</f>
        <v>31195.734369418777</v>
      </c>
      <c r="AP16" s="22">
        <f>+S16/'Factores Pérdidas'!T17</f>
        <v>35811.012972358323</v>
      </c>
      <c r="AQ16" s="22">
        <f>+T16/'Factores Pérdidas'!U17</f>
        <v>40826.2234967146</v>
      </c>
      <c r="AR16" s="22">
        <f>+U16/'Factores Pérdidas'!V17</f>
        <v>46142.642500952556</v>
      </c>
      <c r="AS16" s="22">
        <f>+V16/'Factores Pérdidas'!W17</f>
        <v>51813.260017304652</v>
      </c>
      <c r="AT16" s="22">
        <f>+W16/'Factores Pérdidas'!X17</f>
        <v>57807.221351612236</v>
      </c>
    </row>
    <row r="17" spans="2:46" x14ac:dyDescent="0.2">
      <c r="B17" s="14" t="s">
        <v>32</v>
      </c>
      <c r="C17" s="22">
        <f>+SUMPRODUCT(Proporción!$O$46:$O$61,Proporción!C$26:C$41)*1000</f>
        <v>141.70209537217366</v>
      </c>
      <c r="D17" s="22">
        <f>+SUMPRODUCT(Proporción!$O$46:$O$61,Proporción!D$26:D$41)*1000</f>
        <v>283.19527994358589</v>
      </c>
      <c r="E17" s="22">
        <f>+SUMPRODUCT(Proporción!$O$46:$O$61,Proporción!E$26:E$41)*1000</f>
        <v>514.50382958596128</v>
      </c>
      <c r="F17" s="22">
        <f>+SUMPRODUCT(Proporción!$O$46:$O$61,Proporción!F$26:F$41)*1000</f>
        <v>846.45534251404229</v>
      </c>
      <c r="G17" s="22">
        <f>+SUMPRODUCT(Proporción!$O$46:$O$61,Proporción!G$26:G$41)*1000</f>
        <v>1281.7468173175939</v>
      </c>
      <c r="H17" s="22">
        <f>+SUMPRODUCT(Proporción!$O$46:$O$61,Proporción!H$26:H$41)*1000</f>
        <v>1806.8145406819303</v>
      </c>
      <c r="I17" s="22">
        <f>+SUMPRODUCT(Proporción!$O$46:$O$61,Proporción!I$26:I$41)*1000</f>
        <v>2443.6767608451164</v>
      </c>
      <c r="J17" s="22">
        <f>+SUMPRODUCT(Proporción!$O$46:$O$61,Proporción!J$26:J$41)*1000</f>
        <v>3179.7340875881773</v>
      </c>
      <c r="K17" s="22">
        <f>+SUMPRODUCT(Proporción!$O$46:$O$61,Proporción!K$26:K$41)*1000</f>
        <v>4041.4117171170678</v>
      </c>
      <c r="L17" s="22">
        <f>+SUMPRODUCT(Proporción!$O$46:$O$61,Proporción!L$26:L$41)*1000</f>
        <v>4972.094420655355</v>
      </c>
      <c r="M17" s="22">
        <f>+SUMPRODUCT(Proporción!$O$46:$O$61,Proporción!M$26:M$41)*1000</f>
        <v>6009.1289469776866</v>
      </c>
      <c r="N17" s="22">
        <f>+SUMPRODUCT(Proporción!$O$46:$O$61,Proporción!N$26:N$41)*1000</f>
        <v>6912.2828555826773</v>
      </c>
      <c r="O17" s="22">
        <f>+SUMPRODUCT(Proporción!$O$46:$O$61,Proporción!O$26:O$41)*1000</f>
        <v>7933.970036302273</v>
      </c>
      <c r="P17" s="22">
        <f>+SUMPRODUCT(Proporción!$O$46:$O$61,Proporción!P$26:P$41)*1000</f>
        <v>8924.3395465947378</v>
      </c>
      <c r="Q17" s="22">
        <f>+SUMPRODUCT(Proporción!$O$46:$O$61,Proporción!Q$26:Q$41)*1000</f>
        <v>9778.4249916300814</v>
      </c>
      <c r="R17" s="22">
        <f>+SUMPRODUCT(Proporción!$O$46:$O$61,Proporción!R$26:R$41)*1000</f>
        <v>10684.138441742725</v>
      </c>
      <c r="S17" s="22">
        <f>+SUMPRODUCT(Proporción!$O$46:$O$61,Proporción!S$26:S$41)*1000</f>
        <v>11756.519048394997</v>
      </c>
      <c r="T17" s="22">
        <f>+SUMPRODUCT(Proporción!$O$46:$O$61,Proporción!T$26:T$41)*1000</f>
        <v>12885.442254028425</v>
      </c>
      <c r="U17" s="22">
        <f>+SUMPRODUCT(Proporción!$O$46:$O$61,Proporción!U$26:U$41)*1000</f>
        <v>14028.064864345892</v>
      </c>
      <c r="V17" s="22">
        <f>+SUMPRODUCT(Proporción!$O$46:$O$61,Proporción!V$26:V$41)*1000</f>
        <v>15201.892472466188</v>
      </c>
      <c r="W17" s="22">
        <f>+SUMPRODUCT(Proporción!$O$46:$O$61,Proporción!W$26:W$41)*1000</f>
        <v>16393.503672680501</v>
      </c>
      <c r="Y17" s="14" t="s">
        <v>32</v>
      </c>
      <c r="Z17" s="22">
        <f>+C17/'Factores Pérdidas'!D18</f>
        <v>139.2759090367534</v>
      </c>
      <c r="AA17" s="22">
        <f>+D17/'Factores Pérdidas'!E18</f>
        <v>278.34648418901327</v>
      </c>
      <c r="AB17" s="22">
        <f>+E17/'Factores Pérdidas'!F18</f>
        <v>505.69462914623392</v>
      </c>
      <c r="AC17" s="22">
        <f>+F17/'Factores Pérdidas'!G18</f>
        <v>831.96255480926493</v>
      </c>
      <c r="AD17" s="22">
        <f>+G17/'Factores Pérdidas'!H18</f>
        <v>1259.8010824611213</v>
      </c>
      <c r="AE17" s="22">
        <f>+H17/'Factores Pérdidas'!I18</f>
        <v>1775.8787331504495</v>
      </c>
      <c r="AF17" s="22">
        <f>+I17/'Factores Pérdidas'!J18</f>
        <v>2401.8367644091099</v>
      </c>
      <c r="AG17" s="22">
        <f>+J17/'Factores Pérdidas'!K18</f>
        <v>3125.2915094928126</v>
      </c>
      <c r="AH17" s="22">
        <f>+K17/'Factores Pérdidas'!L18</f>
        <v>3972.2157192870868</v>
      </c>
      <c r="AI17" s="22">
        <f>+L17/'Factores Pérdidas'!M18</f>
        <v>4886.9635162030972</v>
      </c>
      <c r="AJ17" s="22">
        <f>+M17/'Factores Pérdidas'!N18</f>
        <v>5906.2422077192177</v>
      </c>
      <c r="AK17" s="22">
        <f>+N17/'Factores Pérdidas'!O18</f>
        <v>6793.9325505520601</v>
      </c>
      <c r="AL17" s="22">
        <f>+O17/'Factores Pérdidas'!P18</f>
        <v>7798.1266697158235</v>
      </c>
      <c r="AM17" s="22">
        <f>+P17/'Factores Pérdidas'!Q18</f>
        <v>8771.5393314410358</v>
      </c>
      <c r="AN17" s="22">
        <f>+Q17/'Factores Pérdidas'!R18</f>
        <v>9611.001348145388</v>
      </c>
      <c r="AO17" s="22">
        <f>+R17/'Factores Pérdidas'!S18</f>
        <v>10501.20740868346</v>
      </c>
      <c r="AP17" s="22">
        <f>+S17/'Factores Pérdidas'!T18</f>
        <v>11555.226994156787</v>
      </c>
      <c r="AQ17" s="22">
        <f>+T17/'Factores Pérdidas'!U18</f>
        <v>12664.821070972092</v>
      </c>
      <c r="AR17" s="22">
        <f>+U17/'Factores Pérdidas'!V18</f>
        <v>13787.879994835852</v>
      </c>
      <c r="AS17" s="22">
        <f>+V17/'Factores Pérdidas'!W18</f>
        <v>14941.60963266516</v>
      </c>
      <c r="AT17" s="22">
        <f>+W17/'Factores Pérdidas'!X18</f>
        <v>16112.818376560812</v>
      </c>
    </row>
    <row r="18" spans="2:46" x14ac:dyDescent="0.2">
      <c r="B18" s="14" t="s">
        <v>33</v>
      </c>
      <c r="C18" s="22">
        <f>+SUMPRODUCT(Proporción!$P$46:$P$61,Proporción!C$26:C$41)*1000</f>
        <v>81.199989781325016</v>
      </c>
      <c r="D18" s="22">
        <f>+SUMPRODUCT(Proporción!$P$46:$P$61,Proporción!D$26:D$41)*1000</f>
        <v>188.35547066393877</v>
      </c>
      <c r="E18" s="22">
        <f>+SUMPRODUCT(Proporción!$P$46:$P$61,Proporción!E$26:E$41)*1000</f>
        <v>378.37757462366238</v>
      </c>
      <c r="F18" s="22">
        <f>+SUMPRODUCT(Proporción!$P$46:$P$61,Proporción!F$26:F$41)*1000</f>
        <v>683.62112708693132</v>
      </c>
      <c r="G18" s="22">
        <f>+SUMPRODUCT(Proporción!$P$46:$P$61,Proporción!G$26:G$41)*1000</f>
        <v>1121.605219531423</v>
      </c>
      <c r="H18" s="22">
        <f>+SUMPRODUCT(Proporción!$P$46:$P$61,Proporción!H$26:H$41)*1000</f>
        <v>1718.264842140406</v>
      </c>
      <c r="I18" s="22">
        <f>+SUMPRODUCT(Proporción!$P$46:$P$61,Proporción!I$26:I$41)*1000</f>
        <v>2520.3476389884331</v>
      </c>
      <c r="J18" s="22">
        <f>+SUMPRODUCT(Proporción!$P$46:$P$61,Proporción!J$26:J$41)*1000</f>
        <v>3538.2092192173309</v>
      </c>
      <c r="K18" s="22">
        <f>+SUMPRODUCT(Proporción!$P$46:$P$61,Proporción!K$26:K$41)*1000</f>
        <v>4855.8111582399661</v>
      </c>
      <c r="L18" s="22">
        <f>+SUMPRODUCT(Proporción!$P$46:$P$61,Proporción!L$26:L$41)*1000</f>
        <v>6383.3559389488928</v>
      </c>
      <c r="M18" s="22">
        <f>+SUMPRODUCT(Proporción!$P$46:$P$61,Proporción!M$26:M$41)*1000</f>
        <v>8225.1770385113196</v>
      </c>
      <c r="N18" s="22">
        <f>+SUMPRODUCT(Proporción!$P$46:$P$61,Proporción!N$26:N$41)*1000</f>
        <v>10005.949635817633</v>
      </c>
      <c r="O18" s="22">
        <f>+SUMPRODUCT(Proporción!$P$46:$P$61,Proporción!O$26:O$41)*1000</f>
        <v>12179.142019595765</v>
      </c>
      <c r="P18" s="22">
        <f>+SUMPRODUCT(Proporción!$P$46:$P$61,Proporción!P$26:P$41)*1000</f>
        <v>14518.088867940718</v>
      </c>
      <c r="Q18" s="22">
        <f>+SUMPRODUCT(Proporción!$P$46:$P$61,Proporción!Q$26:Q$41)*1000</f>
        <v>16935.96852103265</v>
      </c>
      <c r="R18" s="22">
        <f>+SUMPRODUCT(Proporción!$P$46:$P$61,Proporción!R$26:R$41)*1000</f>
        <v>19662.104047438192</v>
      </c>
      <c r="S18" s="22">
        <f>+SUMPRODUCT(Proporción!$P$46:$P$61,Proporción!S$26:S$41)*1000</f>
        <v>22887.763350674315</v>
      </c>
      <c r="T18" s="22">
        <f>+SUMPRODUCT(Proporción!$P$46:$P$61,Proporción!T$26:T$41)*1000</f>
        <v>26483.309420329799</v>
      </c>
      <c r="U18" s="22">
        <f>+SUMPRODUCT(Proporción!$P$46:$P$61,Proporción!U$26:U$41)*1000</f>
        <v>30308.773118568151</v>
      </c>
      <c r="V18" s="22">
        <f>+SUMPRODUCT(Proporción!$P$46:$P$61,Proporción!V$26:V$41)*1000</f>
        <v>34438.848182845693</v>
      </c>
      <c r="W18" s="22">
        <f>+SUMPRODUCT(Proporción!$P$46:$P$61,Proporción!W$26:W$41)*1000</f>
        <v>38833.525864284456</v>
      </c>
      <c r="Y18" s="14" t="s">
        <v>33</v>
      </c>
      <c r="Z18" s="22">
        <f>+C18/'Factores Pérdidas'!D19</f>
        <v>78.930731257667077</v>
      </c>
      <c r="AA18" s="22">
        <f>+D18/'Factores Pérdidas'!E19</f>
        <v>183.09158752266222</v>
      </c>
      <c r="AB18" s="22">
        <f>+E18/'Factores Pérdidas'!F19</f>
        <v>367.80323171194397</v>
      </c>
      <c r="AC18" s="22">
        <f>+F18/'Factores Pérdidas'!G19</f>
        <v>664.51628392411305</v>
      </c>
      <c r="AD18" s="22">
        <f>+G18/'Factores Pérdidas'!H19</f>
        <v>1090.2602376976165</v>
      </c>
      <c r="AE18" s="22">
        <f>+H18/'Factores Pérdidas'!I19</f>
        <v>1670.2452900514274</v>
      </c>
      <c r="AF18" s="22">
        <f>+I18/'Factores Pérdidas'!J19</f>
        <v>2449.9126502925228</v>
      </c>
      <c r="AG18" s="22">
        <f>+J18/'Factores Pérdidas'!K19</f>
        <v>3439.3285241480735</v>
      </c>
      <c r="AH18" s="22">
        <f>+K18/'Factores Pérdidas'!L19</f>
        <v>4720.1080517520932</v>
      </c>
      <c r="AI18" s="22">
        <f>+L18/'Factores Pérdidas'!M19</f>
        <v>6204.9632456368336</v>
      </c>
      <c r="AJ18" s="22">
        <f>+M18/'Factores Pérdidas'!N19</f>
        <v>7995.311823583299</v>
      </c>
      <c r="AK18" s="22">
        <f>+N18/'Factores Pérdidas'!O19</f>
        <v>9726.3179935043809</v>
      </c>
      <c r="AL18" s="22">
        <f>+O18/'Factores Pérdidas'!P19</f>
        <v>11838.777175791753</v>
      </c>
      <c r="AM18" s="22">
        <f>+P18/'Factores Pérdidas'!Q19</f>
        <v>14112.358559359142</v>
      </c>
      <c r="AN18" s="22">
        <f>+Q18/'Factores Pérdidas'!R19</f>
        <v>16462.666849120436</v>
      </c>
      <c r="AO18" s="22">
        <f>+R18/'Factores Pérdidas'!S19</f>
        <v>19112.61632800796</v>
      </c>
      <c r="AP18" s="22">
        <f>+S18/'Factores Pérdidas'!T19</f>
        <v>22248.129623984751</v>
      </c>
      <c r="AQ18" s="22">
        <f>+T18/'Factores Pérdidas'!U19</f>
        <v>25743.192632155333</v>
      </c>
      <c r="AR18" s="22">
        <f>+U18/'Factores Pérdidas'!V19</f>
        <v>29461.747867380949</v>
      </c>
      <c r="AS18" s="22">
        <f>+V18/'Factores Pérdidas'!W19</f>
        <v>33476.401635815979</v>
      </c>
      <c r="AT18" s="22">
        <f>+W18/'Factores Pérdidas'!X19</f>
        <v>37748.263294565688</v>
      </c>
    </row>
    <row r="19" spans="2:46" x14ac:dyDescent="0.2">
      <c r="B19" s="14" t="s">
        <v>34</v>
      </c>
      <c r="C19" s="22">
        <f>+SUMPRODUCT(Proporción!$Q$46:$Q$61,Proporción!C$26:C$41)*1000</f>
        <v>208.32307908318765</v>
      </c>
      <c r="D19" s="22">
        <f>+SUMPRODUCT(Proporción!$Q$46:$Q$61,Proporción!D$26:D$41)*1000</f>
        <v>483.23641070086904</v>
      </c>
      <c r="E19" s="22">
        <f>+SUMPRODUCT(Proporción!$Q$46:$Q$61,Proporción!E$26:E$41)*1000</f>
        <v>970.74866159353473</v>
      </c>
      <c r="F19" s="22">
        <f>+SUMPRODUCT(Proporción!$Q$46:$Q$61,Proporción!F$26:F$41)*1000</f>
        <v>1753.8679315674265</v>
      </c>
      <c r="G19" s="22">
        <f>+SUMPRODUCT(Proporción!$Q$46:$Q$61,Proporción!G$26:G$41)*1000</f>
        <v>2877.5404218375738</v>
      </c>
      <c r="H19" s="22">
        <f>+SUMPRODUCT(Proporción!$Q$46:$Q$61,Proporción!H$26:H$41)*1000</f>
        <v>4408.3037886958182</v>
      </c>
      <c r="I19" s="22">
        <f>+SUMPRODUCT(Proporción!$Q$46:$Q$61,Proporción!I$26:I$41)*1000</f>
        <v>6466.0917067611108</v>
      </c>
      <c r="J19" s="22">
        <f>+SUMPRODUCT(Proporción!$Q$46:$Q$61,Proporción!J$26:J$41)*1000</f>
        <v>9077.4720658572951</v>
      </c>
      <c r="K19" s="22">
        <f>+SUMPRODUCT(Proporción!$Q$46:$Q$61,Proporción!K$26:K$41)*1000</f>
        <v>12457.852946229061</v>
      </c>
      <c r="L19" s="22">
        <f>+SUMPRODUCT(Proporción!$Q$46:$Q$61,Proporción!L$26:L$41)*1000</f>
        <v>16376.85383541296</v>
      </c>
      <c r="M19" s="22">
        <f>+SUMPRODUCT(Proporción!$Q$46:$Q$61,Proporción!M$26:M$41)*1000</f>
        <v>21102.148057918781</v>
      </c>
      <c r="N19" s="22">
        <f>+SUMPRODUCT(Proporción!$Q$46:$Q$61,Proporción!N$26:N$41)*1000</f>
        <v>25670.81896067223</v>
      </c>
      <c r="O19" s="22">
        <f>+SUMPRODUCT(Proporción!$Q$46:$Q$61,Proporción!O$26:O$41)*1000</f>
        <v>31246.264598633556</v>
      </c>
      <c r="P19" s="22">
        <f>+SUMPRODUCT(Proporción!$Q$46:$Q$61,Proporción!P$26:P$41)*1000</f>
        <v>37246.962512159655</v>
      </c>
      <c r="Q19" s="22">
        <f>+SUMPRODUCT(Proporción!$Q$46:$Q$61,Proporción!Q$26:Q$41)*1000</f>
        <v>43450.166915770875</v>
      </c>
      <c r="R19" s="22">
        <f>+SUMPRODUCT(Proporción!$Q$46:$Q$61,Proporción!R$26:R$41)*1000</f>
        <v>50444.218865633105</v>
      </c>
      <c r="S19" s="22">
        <f>+SUMPRODUCT(Proporción!$Q$46:$Q$61,Proporción!S$26:S$41)*1000</f>
        <v>58719.826780525058</v>
      </c>
      <c r="T19" s="22">
        <f>+SUMPRODUCT(Proporción!$Q$46:$Q$61,Proporción!T$26:T$41)*1000</f>
        <v>67944.399717458509</v>
      </c>
      <c r="U19" s="22">
        <f>+SUMPRODUCT(Proporción!$Q$46:$Q$61,Proporción!U$26:U$41)*1000</f>
        <v>77758.83908726809</v>
      </c>
      <c r="V19" s="22">
        <f>+SUMPRODUCT(Proporción!$Q$46:$Q$61,Proporción!V$26:V$41)*1000</f>
        <v>88354.775817704358</v>
      </c>
      <c r="W19" s="22">
        <f>+SUMPRODUCT(Proporción!$Q$46:$Q$61,Proporción!W$26:W$41)*1000</f>
        <v>99629.565243675985</v>
      </c>
      <c r="Y19" s="14" t="s">
        <v>34</v>
      </c>
      <c r="Z19" s="22">
        <f>+C19/'Factores Pérdidas'!D20</f>
        <v>202.5011704332322</v>
      </c>
      <c r="AA19" s="22">
        <f>+D19/'Factores Pérdidas'!E20</f>
        <v>469.7316264406989</v>
      </c>
      <c r="AB19" s="22">
        <f>+E19/'Factores Pérdidas'!F20</f>
        <v>943.61959814681381</v>
      </c>
      <c r="AC19" s="22">
        <f>+F19/'Factores Pérdidas'!G20</f>
        <v>1704.8533964203416</v>
      </c>
      <c r="AD19" s="22">
        <f>+G19/'Factores Pérdidas'!H20</f>
        <v>2797.1231317983707</v>
      </c>
      <c r="AE19" s="22">
        <f>+H19/'Factores Pérdidas'!I20</f>
        <v>4285.1069634953274</v>
      </c>
      <c r="AF19" s="22">
        <f>+I19/'Factores Pérdidas'!J20</f>
        <v>6285.3868352477384</v>
      </c>
      <c r="AG19" s="22">
        <f>+J19/'Factores Pérdidas'!K20</f>
        <v>8823.7881563618903</v>
      </c>
      <c r="AH19" s="22">
        <f>+K19/'Factores Pérdidas'!L20</f>
        <v>12109.699097184992</v>
      </c>
      <c r="AI19" s="22">
        <f>+L19/'Factores Pérdidas'!M20</f>
        <v>15919.177482782949</v>
      </c>
      <c r="AJ19" s="22">
        <f>+M19/'Factores Pérdidas'!N20</f>
        <v>20512.416095182289</v>
      </c>
      <c r="AK19" s="22">
        <f>+N19/'Factores Pérdidas'!O20</f>
        <v>24953.408467239104</v>
      </c>
      <c r="AL19" s="22">
        <f>+O19/'Factores Pérdidas'!P20</f>
        <v>30373.039707055701</v>
      </c>
      <c r="AM19" s="22">
        <f>+P19/'Factores Pérdidas'!Q20</f>
        <v>36206.03889395835</v>
      </c>
      <c r="AN19" s="22">
        <f>+Q19/'Factores Pérdidas'!R20</f>
        <v>42235.885215816161</v>
      </c>
      <c r="AO19" s="22">
        <f>+R19/'Factores Pérdidas'!S20</f>
        <v>49034.477633665228</v>
      </c>
      <c r="AP19" s="22">
        <f>+S19/'Factores Pérdidas'!T20</f>
        <v>57078.810965273442</v>
      </c>
      <c r="AQ19" s="22">
        <f>+T19/'Factores Pérdidas'!U20</f>
        <v>66045.589032766467</v>
      </c>
      <c r="AR19" s="22">
        <f>+U19/'Factores Pérdidas'!V20</f>
        <v>75585.748809009077</v>
      </c>
      <c r="AS19" s="22">
        <f>+V19/'Factores Pérdidas'!W20</f>
        <v>85885.565800927681</v>
      </c>
      <c r="AT19" s="22">
        <f>+W19/'Factores Pérdidas'!X20</f>
        <v>96845.263906367909</v>
      </c>
    </row>
    <row r="20" spans="2:46" x14ac:dyDescent="0.2">
      <c r="B20" s="14" t="s">
        <v>35</v>
      </c>
      <c r="C20" s="22">
        <f>+SUMPRODUCT(Proporción!$R$46:$R$61,Proporción!C$26:C$41)*1000</f>
        <v>226.17033753350518</v>
      </c>
      <c r="D20" s="22">
        <f>+SUMPRODUCT(Proporción!$R$46:$R$61,Proporción!D$26:D$41)*1000</f>
        <v>438.73903793148389</v>
      </c>
      <c r="E20" s="22">
        <f>+SUMPRODUCT(Proporción!$R$46:$R$61,Proporción!E$26:E$41)*1000</f>
        <v>881.36018815946625</v>
      </c>
      <c r="F20" s="22">
        <f>+SUMPRODUCT(Proporción!$R$46:$R$61,Proporción!F$26:F$41)*1000</f>
        <v>1592.3682734062459</v>
      </c>
      <c r="G20" s="22">
        <f>+SUMPRODUCT(Proporción!$R$46:$R$61,Proporción!G$26:G$41)*1000</f>
        <v>2612.5707590098677</v>
      </c>
      <c r="H20" s="22">
        <f>+SUMPRODUCT(Proporción!$R$46:$R$61,Proporción!H$26:H$41)*1000</f>
        <v>4002.3783811260741</v>
      </c>
      <c r="I20" s="22">
        <f>+SUMPRODUCT(Proporción!$R$46:$R$61,Proporción!I$26:I$41)*1000</f>
        <v>5870.681082343398</v>
      </c>
      <c r="J20" s="22">
        <f>+SUMPRODUCT(Proporción!$R$46:$R$61,Proporción!J$26:J$41)*1000</f>
        <v>8241.6003281869162</v>
      </c>
      <c r="K20" s="22">
        <f>+SUMPRODUCT(Proporción!$R$46:$R$61,Proporción!K$26:K$41)*1000</f>
        <v>11310.708993126396</v>
      </c>
      <c r="L20" s="22">
        <f>+SUMPRODUCT(Proporción!$R$46:$R$61,Proporción!L$26:L$41)*1000</f>
        <v>14868.840461902497</v>
      </c>
      <c r="M20" s="22">
        <f>+SUMPRODUCT(Proporción!$R$46:$R$61,Proporción!M$26:M$41)*1000</f>
        <v>19159.020165287326</v>
      </c>
      <c r="N20" s="22">
        <f>+SUMPRODUCT(Proporción!$R$46:$R$61,Proporción!N$26:N$41)*1000</f>
        <v>23306.998736671096</v>
      </c>
      <c r="O20" s="22">
        <f>+SUMPRODUCT(Proporción!$R$46:$R$61,Proporción!O$26:O$41)*1000</f>
        <v>28369.046217097104</v>
      </c>
      <c r="P20" s="22">
        <f>+SUMPRODUCT(Proporción!$R$46:$R$61,Proporción!P$26:P$41)*1000</f>
        <v>33817.187895162031</v>
      </c>
      <c r="Q20" s="22">
        <f>+SUMPRODUCT(Proporción!$R$46:$R$61,Proporción!Q$26:Q$41)*1000</f>
        <v>39449.188861698123</v>
      </c>
      <c r="R20" s="22">
        <f>+SUMPRODUCT(Proporción!$R$46:$R$61,Proporción!R$26:R$41)*1000</f>
        <v>45799.214554660372</v>
      </c>
      <c r="S20" s="22">
        <f>+SUMPRODUCT(Proporción!$R$46:$R$61,Proporción!S$26:S$41)*1000</f>
        <v>53312.787982647387</v>
      </c>
      <c r="T20" s="22">
        <f>+SUMPRODUCT(Proporción!$R$46:$R$61,Proporción!T$26:T$41)*1000</f>
        <v>61687.943840230844</v>
      </c>
      <c r="U20" s="22">
        <f>+SUMPRODUCT(Proporción!$R$46:$R$61,Proporción!U$26:U$41)*1000</f>
        <v>70598.650052748839</v>
      </c>
      <c r="V20" s="22">
        <f>+SUMPRODUCT(Proporción!$R$46:$R$61,Proporción!V$26:V$41)*1000</f>
        <v>80218.891789814879</v>
      </c>
      <c r="W20" s="22">
        <f>+SUMPRODUCT(Proporción!$R$46:$R$61,Proporción!W$26:W$41)*1000</f>
        <v>90455.476111878583</v>
      </c>
      <c r="Y20" s="14" t="s">
        <v>35</v>
      </c>
      <c r="Z20" s="22">
        <f>+C20/'Factores Pérdidas'!D21</f>
        <v>219.84965981385679</v>
      </c>
      <c r="AA20" s="22">
        <f>+D20/'Factores Pérdidas'!E21</f>
        <v>426.47780114846546</v>
      </c>
      <c r="AB20" s="22">
        <f>+E20/'Factores Pérdidas'!F21</f>
        <v>856.7292229982661</v>
      </c>
      <c r="AC20" s="22">
        <f>+F20/'Factores Pérdidas'!G21</f>
        <v>1547.8670944410651</v>
      </c>
      <c r="AD20" s="22">
        <f>+G20/'Factores Pérdidas'!H21</f>
        <v>2539.5584534725322</v>
      </c>
      <c r="AE20" s="22">
        <f>+H20/'Factores Pérdidas'!I21</f>
        <v>3890.5257653716394</v>
      </c>
      <c r="AF20" s="22">
        <f>+I20/'Factores Pérdidas'!J21</f>
        <v>5706.6158759109576</v>
      </c>
      <c r="AG20" s="22">
        <f>+J20/'Factores Pérdidas'!K21</f>
        <v>8011.2761391853373</v>
      </c>
      <c r="AH20" s="22">
        <f>+K20/'Factores Pérdidas'!L21</f>
        <v>10994.613845080336</v>
      </c>
      <c r="AI20" s="22">
        <f>+L20/'Factores Pérdidas'!M21</f>
        <v>14453.307860901576</v>
      </c>
      <c r="AJ20" s="22">
        <f>+M20/'Factores Pérdidas'!N21</f>
        <v>18623.591898213683</v>
      </c>
      <c r="AK20" s="22">
        <f>+N20/'Factores Pérdidas'!O21</f>
        <v>22655.648832730105</v>
      </c>
      <c r="AL20" s="22">
        <f>+O20/'Factores Pérdidas'!P21</f>
        <v>27576.229615647244</v>
      </c>
      <c r="AM20" s="22">
        <f>+P20/'Factores Pérdidas'!Q21</f>
        <v>32872.114600400513</v>
      </c>
      <c r="AN20" s="22">
        <f>+Q20/'Factores Pérdidas'!R21</f>
        <v>38346.720643205947</v>
      </c>
      <c r="AO20" s="22">
        <f>+R20/'Factores Pérdidas'!S21</f>
        <v>44519.285107810807</v>
      </c>
      <c r="AP20" s="22">
        <f>+S20/'Factores Pérdidas'!T21</f>
        <v>51822.880177543026</v>
      </c>
      <c r="AQ20" s="22">
        <f>+T20/'Factores Pérdidas'!U21</f>
        <v>59963.979431573112</v>
      </c>
      <c r="AR20" s="22">
        <f>+U20/'Factores Pérdidas'!V21</f>
        <v>68625.662262696322</v>
      </c>
      <c r="AS20" s="22">
        <f>+V20/'Factores Pérdidas'!W21</f>
        <v>77977.051557535728</v>
      </c>
      <c r="AT20" s="22">
        <f>+W20/'Factores Pérdidas'!X21</f>
        <v>87927.558796479789</v>
      </c>
    </row>
    <row r="21" spans="2:46" x14ac:dyDescent="0.2">
      <c r="B21" s="14" t="s">
        <v>36</v>
      </c>
      <c r="C21" s="22">
        <f>+SUMPRODUCT(Proporción!$S$46:$S$61,Proporción!C$26:C$41)*1000</f>
        <v>966.01747646945603</v>
      </c>
      <c r="D21" s="22">
        <f>+SUMPRODUCT(Proporción!$S$46:$S$61,Proporción!D$26:D$41)*1000</f>
        <v>1210.9126647903179</v>
      </c>
      <c r="E21" s="22">
        <f>+SUMPRODUCT(Proporción!$S$46:$S$61,Proporción!E$26:E$41)*1000</f>
        <v>2281.9100648434478</v>
      </c>
      <c r="F21" s="22">
        <f>+SUMPRODUCT(Proporción!$S$46:$S$61,Proporción!F$26:F$41)*1000</f>
        <v>3900.3811291496795</v>
      </c>
      <c r="G21" s="22">
        <f>+SUMPRODUCT(Proporción!$S$46:$S$61,Proporción!G$26:G$41)*1000</f>
        <v>6133.383803492552</v>
      </c>
      <c r="H21" s="22">
        <f>+SUMPRODUCT(Proporción!$S$46:$S$61,Proporción!H$26:H$41)*1000</f>
        <v>9099.9621127150094</v>
      </c>
      <c r="I21" s="22">
        <f>+SUMPRODUCT(Proporción!$S$46:$S$61,Proporción!I$26:I$41)*1000</f>
        <v>12953.348166121628</v>
      </c>
      <c r="J21" s="22">
        <f>+SUMPRODUCT(Proporción!$S$46:$S$61,Proporción!J$26:J$41)*1000</f>
        <v>17724.555838609369</v>
      </c>
      <c r="K21" s="22">
        <f>+SUMPRODUCT(Proporción!$S$46:$S$61,Proporción!K$26:K$41)*1000</f>
        <v>23568.133545695</v>
      </c>
      <c r="L21" s="22">
        <f>+SUMPRODUCT(Proporción!$S$46:$S$61,Proporción!L$26:L$41)*1000</f>
        <v>30263.350016657219</v>
      </c>
      <c r="M21" s="22">
        <f>+SUMPRODUCT(Proporción!$S$46:$S$61,Proporción!M$26:M$41)*1000</f>
        <v>38014.998468262471</v>
      </c>
      <c r="N21" s="22">
        <f>+SUMPRODUCT(Proporción!$S$46:$S$61,Proporción!N$26:N$41)*1000</f>
        <v>44851.600368244202</v>
      </c>
      <c r="O21" s="22">
        <f>+SUMPRODUCT(Proporción!$S$46:$S$61,Proporción!O$26:O$41)*1000</f>
        <v>52672.326117747849</v>
      </c>
      <c r="P21" s="22">
        <f>+SUMPRODUCT(Proporción!$S$46:$S$61,Proporción!P$26:P$41)*1000</f>
        <v>59647.041668739133</v>
      </c>
      <c r="Q21" s="22">
        <f>+SUMPRODUCT(Proporción!$S$46:$S$61,Proporción!Q$26:Q$41)*1000</f>
        <v>66553.896423461483</v>
      </c>
      <c r="R21" s="22">
        <f>+SUMPRODUCT(Proporción!$S$46:$S$61,Proporción!R$26:R$41)*1000</f>
        <v>73790.137748000809</v>
      </c>
      <c r="S21" s="22">
        <f>+SUMPRODUCT(Proporción!$S$46:$S$61,Proporción!S$26:S$41)*1000</f>
        <v>82622.12264029817</v>
      </c>
      <c r="T21" s="22">
        <f>+SUMPRODUCT(Proporción!$S$46:$S$61,Proporción!T$26:T$41)*1000</f>
        <v>91849.195521023415</v>
      </c>
      <c r="U21" s="22">
        <f>+SUMPRODUCT(Proporción!$S$46:$S$61,Proporción!U$26:U$41)*1000</f>
        <v>101180.85908888633</v>
      </c>
      <c r="V21" s="22">
        <f>+SUMPRODUCT(Proporción!$S$46:$S$61,Proporción!V$26:V$41)*1000</f>
        <v>110683.35472022703</v>
      </c>
      <c r="W21" s="22">
        <f>+SUMPRODUCT(Proporción!$S$46:$S$61,Proporción!W$26:W$41)*1000</f>
        <v>120228.07961603253</v>
      </c>
      <c r="Y21" s="14" t="s">
        <v>36</v>
      </c>
      <c r="Z21" s="22">
        <f>+C21/'Factores Pérdidas'!D22</f>
        <v>939.02063326314067</v>
      </c>
      <c r="AA21" s="22">
        <f>+D21/'Factores Pérdidas'!E22</f>
        <v>1177.071849127891</v>
      </c>
      <c r="AB21" s="22">
        <f>+E21/'Factores Pérdidas'!F22</f>
        <v>2218.1385806497669</v>
      </c>
      <c r="AC21" s="22">
        <f>+F21/'Factores Pérdidas'!G22</f>
        <v>3791.3789833775741</v>
      </c>
      <c r="AD21" s="22">
        <f>+G21/'Factores Pérdidas'!H22</f>
        <v>5961.9769657278757</v>
      </c>
      <c r="AE21" s="22">
        <f>+H21/'Factores Pérdidas'!I22</f>
        <v>8845.649684291624</v>
      </c>
      <c r="AF21" s="22">
        <f>+I21/'Factores Pérdidas'!J22</f>
        <v>12591.346941552007</v>
      </c>
      <c r="AG21" s="22">
        <f>+J21/'Factores Pérdidas'!K22</f>
        <v>17229.215882001816</v>
      </c>
      <c r="AH21" s="22">
        <f>+K21/'Factores Pérdidas'!L22</f>
        <v>22909.485828136087</v>
      </c>
      <c r="AI21" s="22">
        <f>+L21/'Factores Pérdidas'!M22</f>
        <v>29417.59418387093</v>
      </c>
      <c r="AJ21" s="22">
        <f>+M21/'Factores Pérdidas'!N22</f>
        <v>36952.61090475088</v>
      </c>
      <c r="AK21" s="22">
        <f>+N21/'Factores Pérdidas'!O22</f>
        <v>43598.15345637346</v>
      </c>
      <c r="AL21" s="22">
        <f>+O21/'Factores Pérdidas'!P22</f>
        <v>51200.317003886121</v>
      </c>
      <c r="AM21" s="22">
        <f>+P21/'Factores Pérdidas'!Q22</f>
        <v>57980.113408251891</v>
      </c>
      <c r="AN21" s="22">
        <f>+Q21/'Factores Pérdidas'!R22</f>
        <v>64693.945490606544</v>
      </c>
      <c r="AO21" s="22">
        <f>+R21/'Factores Pérdidas'!S22</f>
        <v>71727.95892879786</v>
      </c>
      <c r="AP21" s="22">
        <f>+S21/'Factores Pérdidas'!T22</f>
        <v>80313.120427993359</v>
      </c>
      <c r="AQ21" s="22">
        <f>+T21/'Factores Pérdidas'!U22</f>
        <v>89282.328574506348</v>
      </c>
      <c r="AR21" s="22">
        <f>+U21/'Factores Pérdidas'!V22</f>
        <v>98353.204460642839</v>
      </c>
      <c r="AS21" s="22">
        <f>+V21/'Factores Pérdidas'!W22</f>
        <v>107590.13824566417</v>
      </c>
      <c r="AT21" s="22">
        <f>+W21/'Factores Pérdidas'!X22</f>
        <v>116868.12113344595</v>
      </c>
    </row>
    <row r="22" spans="2:46" x14ac:dyDescent="0.2">
      <c r="B22" s="14" t="s">
        <v>37</v>
      </c>
      <c r="C22" s="22">
        <f>+SUMPRODUCT(Proporción!$T$46:$T$61,Proporción!C$26:C$41)*1000</f>
        <v>122.09237668702667</v>
      </c>
      <c r="D22" s="22">
        <f>+SUMPRODUCT(Proporción!$T$46:$T$61,Proporción!D$26:D$41)*1000</f>
        <v>215.11103728621109</v>
      </c>
      <c r="E22" s="22">
        <f>+SUMPRODUCT(Proporción!$T$46:$T$61,Proporción!E$26:E$41)*1000</f>
        <v>405.36700566041026</v>
      </c>
      <c r="F22" s="22">
        <f>+SUMPRODUCT(Proporción!$T$46:$T$61,Proporción!F$26:F$41)*1000</f>
        <v>692.87823548218898</v>
      </c>
      <c r="G22" s="22">
        <f>+SUMPRODUCT(Proporción!$T$46:$T$61,Proporción!G$26:G$41)*1000</f>
        <v>1089.5571500791846</v>
      </c>
      <c r="H22" s="22">
        <f>+SUMPRODUCT(Proporción!$T$46:$T$61,Proporción!H$26:H$41)*1000</f>
        <v>1616.5511735483485</v>
      </c>
      <c r="I22" s="22">
        <f>+SUMPRODUCT(Proporción!$T$46:$T$61,Proporción!I$26:I$41)*1000</f>
        <v>2301.0810286853834</v>
      </c>
      <c r="J22" s="22">
        <f>+SUMPRODUCT(Proporción!$T$46:$T$61,Proporción!J$26:J$41)*1000</f>
        <v>3148.6561357757764</v>
      </c>
      <c r="K22" s="22">
        <f>+SUMPRODUCT(Proporción!$T$46:$T$61,Proporción!K$26:K$41)*1000</f>
        <v>4186.7310511549413</v>
      </c>
      <c r="L22" s="22">
        <f>+SUMPRODUCT(Proporción!$T$46:$T$61,Proporción!L$26:L$41)*1000</f>
        <v>5376.0942495106192</v>
      </c>
      <c r="M22" s="22">
        <f>+SUMPRODUCT(Proporción!$T$46:$T$61,Proporción!M$26:M$41)*1000</f>
        <v>6753.1259608699147</v>
      </c>
      <c r="N22" s="22">
        <f>+SUMPRODUCT(Proporción!$T$46:$T$61,Proporción!N$26:N$41)*1000</f>
        <v>7967.6053935981254</v>
      </c>
      <c r="O22" s="22">
        <f>+SUMPRODUCT(Proporción!$T$46:$T$61,Proporción!O$26:O$41)*1000</f>
        <v>9356.9082535182697</v>
      </c>
      <c r="P22" s="22">
        <f>+SUMPRODUCT(Proporción!$T$46:$T$61,Proporción!P$26:P$41)*1000</f>
        <v>10595.922709783623</v>
      </c>
      <c r="Q22" s="22">
        <f>+SUMPRODUCT(Proporción!$T$46:$T$61,Proporción!Q$26:Q$41)*1000</f>
        <v>11822.882121369919</v>
      </c>
      <c r="R22" s="22">
        <f>+SUMPRODUCT(Proporción!$T$46:$T$61,Proporción!R$26:R$41)*1000</f>
        <v>13108.354990418273</v>
      </c>
      <c r="S22" s="22">
        <f>+SUMPRODUCT(Proporción!$T$46:$T$61,Proporción!S$26:S$41)*1000</f>
        <v>14677.301692125462</v>
      </c>
      <c r="T22" s="22">
        <f>+SUMPRODUCT(Proporción!$T$46:$T$61,Proporción!T$26:T$41)*1000</f>
        <v>16316.433296081372</v>
      </c>
      <c r="U22" s="22">
        <f>+SUMPRODUCT(Proporción!$T$46:$T$61,Proporción!U$26:U$41)*1000</f>
        <v>17974.144779375278</v>
      </c>
      <c r="V22" s="22">
        <f>+SUMPRODUCT(Proporción!$T$46:$T$61,Proporción!V$26:V$41)*1000</f>
        <v>19662.203506896589</v>
      </c>
      <c r="W22" s="22">
        <f>+SUMPRODUCT(Proporción!$T$46:$T$61,Proporción!W$26:W$41)*1000</f>
        <v>21357.763998291546</v>
      </c>
      <c r="Y22" s="14" t="s">
        <v>37</v>
      </c>
      <c r="Z22" s="22">
        <f>+C22/'Factores Pérdidas'!D23</f>
        <v>118.68031755725556</v>
      </c>
      <c r="AA22" s="22">
        <f>+D22/'Factores Pérdidas'!E23</f>
        <v>209.09942871077627</v>
      </c>
      <c r="AB22" s="22">
        <f>+E22/'Factores Pérdidas'!F23</f>
        <v>394.03840161400751</v>
      </c>
      <c r="AC22" s="22">
        <f>+F22/'Factores Pérdidas'!G23</f>
        <v>673.51468819653849</v>
      </c>
      <c r="AD22" s="22">
        <f>+G22/'Factores Pérdidas'!H23</f>
        <v>1059.1078008060117</v>
      </c>
      <c r="AE22" s="22">
        <f>+H22/'Factores Pérdidas'!I23</f>
        <v>1571.3741662681393</v>
      </c>
      <c r="AF22" s="22">
        <f>+I22/'Factores Pérdidas'!J23</f>
        <v>2236.773782440227</v>
      </c>
      <c r="AG22" s="22">
        <f>+J22/'Factores Pérdidas'!K23</f>
        <v>3060.6621003895762</v>
      </c>
      <c r="AH22" s="22">
        <f>+K22/'Factores Pérdidas'!L23</f>
        <v>4069.7264166755199</v>
      </c>
      <c r="AI22" s="22">
        <f>+L22/'Factores Pérdidas'!M23</f>
        <v>5225.8510323311002</v>
      </c>
      <c r="AJ22" s="22">
        <f>+M22/'Factores Pérdidas'!N23</f>
        <v>6564.3994759367333</v>
      </c>
      <c r="AK22" s="22">
        <f>+N22/'Factores Pérdidas'!O23</f>
        <v>7744.9384141901583</v>
      </c>
      <c r="AL22" s="22">
        <f>+O22/'Factores Pérdidas'!P23</f>
        <v>9095.4150702486222</v>
      </c>
      <c r="AM22" s="22">
        <f>+P22/'Factores Pérdidas'!Q23</f>
        <v>10299.80336309465</v>
      </c>
      <c r="AN22" s="22">
        <f>+Q22/'Factores Pérdidas'!R23</f>
        <v>11492.473508014502</v>
      </c>
      <c r="AO22" s="22">
        <f>+R22/'Factores Pérdidas'!S23</f>
        <v>12742.021861888965</v>
      </c>
      <c r="AP22" s="22">
        <f>+S22/'Factores Pérdidas'!T23</f>
        <v>14267.121936452453</v>
      </c>
      <c r="AQ22" s="22">
        <f>+T22/'Factores Pérdidas'!U23</f>
        <v>15860.445488292949</v>
      </c>
      <c r="AR22" s="22">
        <f>+U22/'Factores Pérdidas'!V23</f>
        <v>17471.82967618496</v>
      </c>
      <c r="AS22" s="22">
        <f>+V22/'Factores Pérdidas'!W23</f>
        <v>19112.713007918919</v>
      </c>
      <c r="AT22" s="22">
        <f>+W22/'Factores Pérdidas'!X23</f>
        <v>20760.888455204418</v>
      </c>
    </row>
    <row r="23" spans="2:46" x14ac:dyDescent="0.2">
      <c r="B23" s="14" t="s">
        <v>38</v>
      </c>
      <c r="C23" s="22">
        <f>+SUMPRODUCT(Proporción!$U$46:$U$61,Proporción!C$26:C$41)*1000</f>
        <v>53.818913776911103</v>
      </c>
      <c r="D23" s="22">
        <f>+SUMPRODUCT(Proporción!$U$46:$U$61,Proporción!D$26:D$41)*1000</f>
        <v>122.00556428898463</v>
      </c>
      <c r="E23" s="22">
        <f>+SUMPRODUCT(Proporción!$U$46:$U$61,Proporción!E$26:E$41)*1000</f>
        <v>242.21688294048229</v>
      </c>
      <c r="F23" s="22">
        <f>+SUMPRODUCT(Proporción!$U$46:$U$61,Proporción!F$26:F$41)*1000</f>
        <v>435.99110222946416</v>
      </c>
      <c r="G23" s="22">
        <f>+SUMPRODUCT(Proporción!$U$46:$U$61,Proporción!G$26:G$41)*1000</f>
        <v>717.17549964602586</v>
      </c>
      <c r="H23" s="22">
        <f>+SUMPRODUCT(Proporción!$U$46:$U$61,Proporción!H$26:H$41)*1000</f>
        <v>1102.386546687095</v>
      </c>
      <c r="I23" s="22">
        <f>+SUMPRODUCT(Proporción!$U$46:$U$61,Proporción!I$26:I$41)*1000</f>
        <v>1623.8767507265118</v>
      </c>
      <c r="J23" s="22">
        <f>+SUMPRODUCT(Proporción!$U$46:$U$61,Proporción!J$26:J$41)*1000</f>
        <v>2291.3423686725578</v>
      </c>
      <c r="K23" s="22">
        <f>+SUMPRODUCT(Proporción!$U$46:$U$61,Proporción!K$26:K$41)*1000</f>
        <v>3175.3894579248131</v>
      </c>
      <c r="L23" s="22">
        <f>+SUMPRODUCT(Proporción!$U$46:$U$61,Proporción!L$26:L$41)*1000</f>
        <v>4212.6034117051295</v>
      </c>
      <c r="M23" s="22">
        <f>+SUMPRODUCT(Proporción!$U$46:$U$61,Proporción!M$26:M$41)*1000</f>
        <v>5489.7914521573675</v>
      </c>
      <c r="N23" s="22">
        <f>+SUMPRODUCT(Proporción!$U$46:$U$61,Proporción!N$26:N$41)*1000</f>
        <v>6667.0934983708639</v>
      </c>
      <c r="O23" s="22">
        <f>+SUMPRODUCT(Proporción!$U$46:$U$61,Proporción!O$26:O$41)*1000</f>
        <v>8137.6656708859618</v>
      </c>
      <c r="P23" s="22">
        <f>+SUMPRODUCT(Proporción!$U$46:$U$61,Proporción!P$26:P$41)*1000</f>
        <v>9736.7231756191195</v>
      </c>
      <c r="Q23" s="22">
        <f>+SUMPRODUCT(Proporción!$U$46:$U$61,Proporción!Q$26:Q$41)*1000</f>
        <v>11411.422542996603</v>
      </c>
      <c r="R23" s="22">
        <f>+SUMPRODUCT(Proporción!$U$46:$U$61,Proporción!R$26:R$41)*1000</f>
        <v>13332.022054822901</v>
      </c>
      <c r="S23" s="22">
        <f>+SUMPRODUCT(Proporción!$U$46:$U$61,Proporción!S$26:S$41)*1000</f>
        <v>15723.230326770061</v>
      </c>
      <c r="T23" s="22">
        <f>+SUMPRODUCT(Proporción!$U$46:$U$61,Proporción!T$26:T$41)*1000</f>
        <v>18447.019946291373</v>
      </c>
      <c r="U23" s="22">
        <f>+SUMPRODUCT(Proporción!$U$46:$U$61,Proporción!U$26:U$41)*1000</f>
        <v>21401.899595878076</v>
      </c>
      <c r="V23" s="22">
        <f>+SUMPRODUCT(Proporción!$U$46:$U$61,Proporción!V$26:V$41)*1000</f>
        <v>24656.7878338562</v>
      </c>
      <c r="W23" s="22">
        <f>+SUMPRODUCT(Proporción!$U$46:$U$61,Proporción!W$26:W$41)*1000</f>
        <v>28189.113647732913</v>
      </c>
      <c r="Y23" s="14" t="s">
        <v>38</v>
      </c>
      <c r="Z23" s="22">
        <f>+C23/'Factores Pérdidas'!D24</f>
        <v>52.687192873978056</v>
      </c>
      <c r="AA23" s="22">
        <f>+D23/'Factores Pérdidas'!E24</f>
        <v>119.43999323431163</v>
      </c>
      <c r="AB23" s="22">
        <f>+E23/'Factores Pérdidas'!F24</f>
        <v>237.12347078795699</v>
      </c>
      <c r="AC23" s="22">
        <f>+F23/'Factores Pérdidas'!G24</f>
        <v>426.82294536306551</v>
      </c>
      <c r="AD23" s="22">
        <f>+G23/'Factores Pérdidas'!H24</f>
        <v>702.09450958024229</v>
      </c>
      <c r="AE23" s="22">
        <f>+H23/'Factores Pérdidas'!I24</f>
        <v>1079.2052185917444</v>
      </c>
      <c r="AF23" s="22">
        <f>+I23/'Factores Pérdidas'!J24</f>
        <v>1589.7293639880486</v>
      </c>
      <c r="AG23" s="22">
        <f>+J23/'Factores Pérdidas'!K24</f>
        <v>2243.1593067632825</v>
      </c>
      <c r="AH23" s="22">
        <f>+K23/'Factores Pérdidas'!L24</f>
        <v>3108.6163781227369</v>
      </c>
      <c r="AI23" s="22">
        <f>+L23/'Factores Pérdidas'!M24</f>
        <v>4124.0194734161505</v>
      </c>
      <c r="AJ23" s="22">
        <f>+M23/'Factores Pérdidas'!N24</f>
        <v>5374.3504054483374</v>
      </c>
      <c r="AK23" s="22">
        <f>+N23/'Factores Pérdidas'!O24</f>
        <v>6526.8957770792031</v>
      </c>
      <c r="AL23" s="22">
        <f>+O23/'Factores Pérdidas'!P24</f>
        <v>7966.5442993362203</v>
      </c>
      <c r="AM23" s="22">
        <f>+P23/'Factores Pérdidas'!Q24</f>
        <v>9531.9763241758228</v>
      </c>
      <c r="AN23" s="22">
        <f>+Q23/'Factores Pérdidas'!R24</f>
        <v>11171.459590982304</v>
      </c>
      <c r="AO23" s="22">
        <f>+R23/'Factores Pérdidas'!S24</f>
        <v>13051.67213731341</v>
      </c>
      <c r="AP23" s="22">
        <f>+S23/'Factores Pérdidas'!T24</f>
        <v>15392.597335992934</v>
      </c>
      <c r="AQ23" s="22">
        <f>+T23/'Factores Pérdidas'!U24</f>
        <v>18059.110257950597</v>
      </c>
      <c r="AR23" s="22">
        <f>+U23/'Factores Pérdidas'!V24</f>
        <v>20951.853776753414</v>
      </c>
      <c r="AS23" s="22">
        <f>+V23/'Factores Pérdidas'!W24</f>
        <v>24138.297209789915</v>
      </c>
      <c r="AT23" s="22">
        <f>+W23/'Factores Pérdidas'!X24</f>
        <v>27596.344174856986</v>
      </c>
    </row>
    <row r="24" spans="2:46" x14ac:dyDescent="0.2">
      <c r="B24" s="14" t="s">
        <v>39</v>
      </c>
      <c r="C24" s="22">
        <f>+SUMPRODUCT(Proporción!$V$46:$V$61,Proporción!C$26:C$41)*1000</f>
        <v>57.996805286864472</v>
      </c>
      <c r="D24" s="22">
        <f>+SUMPRODUCT(Proporción!$V$46:$V$61,Proporción!D$26:D$41)*1000</f>
        <v>131.47669581948938</v>
      </c>
      <c r="E24" s="22">
        <f>+SUMPRODUCT(Proporción!$V$46:$V$61,Proporción!E$26:E$41)*1000</f>
        <v>261.01986107190925</v>
      </c>
      <c r="F24" s="22">
        <f>+SUMPRODUCT(Proporción!$V$46:$V$61,Proporción!F$26:F$41)*1000</f>
        <v>469.83651821036307</v>
      </c>
      <c r="G24" s="22">
        <f>+SUMPRODUCT(Proporción!$V$46:$V$61,Proporción!G$26:G$41)*1000</f>
        <v>772.84889066870267</v>
      </c>
      <c r="H24" s="22">
        <f>+SUMPRODUCT(Proporción!$V$46:$V$61,Proporción!H$26:H$41)*1000</f>
        <v>1187.9633647771454</v>
      </c>
      <c r="I24" s="22">
        <f>+SUMPRODUCT(Proporción!$V$46:$V$61,Proporción!I$26:I$41)*1000</f>
        <v>1749.9361676481058</v>
      </c>
      <c r="J24" s="22">
        <f>+SUMPRODUCT(Proporción!$V$46:$V$61,Proporción!J$26:J$41)*1000</f>
        <v>2469.2162638640361</v>
      </c>
      <c r="K24" s="22">
        <f>+SUMPRODUCT(Proporción!$V$46:$V$61,Proporción!K$26:K$41)*1000</f>
        <v>3421.8907662204656</v>
      </c>
      <c r="L24" s="22">
        <f>+SUMPRODUCT(Proporción!$V$46:$V$61,Proporción!L$26:L$41)*1000</f>
        <v>4539.6222753989923</v>
      </c>
      <c r="M24" s="22">
        <f>+SUMPRODUCT(Proporción!$V$46:$V$61,Proporción!M$26:M$41)*1000</f>
        <v>5915.9567440555957</v>
      </c>
      <c r="N24" s="22">
        <f>+SUMPRODUCT(Proporción!$V$46:$V$61,Proporción!N$26:N$41)*1000</f>
        <v>7184.6512000809043</v>
      </c>
      <c r="O24" s="22">
        <f>+SUMPRODUCT(Proporción!$V$46:$V$61,Proporción!O$26:O$41)*1000</f>
        <v>8769.3819566914008</v>
      </c>
      <c r="P24" s="22">
        <f>+SUMPRODUCT(Proporción!$V$46:$V$61,Proporción!P$26:P$41)*1000</f>
        <v>10492.57219291454</v>
      </c>
      <c r="Q24" s="22">
        <f>+SUMPRODUCT(Proporción!$V$46:$V$61,Proporción!Q$26:Q$41)*1000</f>
        <v>12297.276270117522</v>
      </c>
      <c r="R24" s="22">
        <f>+SUMPRODUCT(Proporción!$V$46:$V$61,Proporción!R$26:R$41)*1000</f>
        <v>14366.969396648507</v>
      </c>
      <c r="S24" s="22">
        <f>+SUMPRODUCT(Proporción!$V$46:$V$61,Proporción!S$26:S$41)*1000</f>
        <v>16943.804022544569</v>
      </c>
      <c r="T24" s="22">
        <f>+SUMPRODUCT(Proporción!$V$46:$V$61,Proporción!T$26:T$41)*1000</f>
        <v>19879.037848715387</v>
      </c>
      <c r="U24" s="22">
        <f>+SUMPRODUCT(Proporción!$V$46:$V$61,Proporción!U$26:U$41)*1000</f>
        <v>23063.300920125046</v>
      </c>
      <c r="V24" s="22">
        <f>+SUMPRODUCT(Proporción!$V$46:$V$61,Proporción!V$26:V$41)*1000</f>
        <v>26570.861852161328</v>
      </c>
      <c r="W24" s="22">
        <f>+SUMPRODUCT(Proporción!$V$46:$V$61,Proporción!W$26:W$41)*1000</f>
        <v>30377.397474310237</v>
      </c>
      <c r="Y24" s="14" t="s">
        <v>39</v>
      </c>
      <c r="Z24" s="22">
        <f>+C24/'Factores Pérdidas'!D25</f>
        <v>56.777230378337777</v>
      </c>
      <c r="AA24" s="22">
        <f>+D24/'Factores Pérdidas'!E25</f>
        <v>128.71196285731426</v>
      </c>
      <c r="AB24" s="22">
        <f>+E24/'Factores Pérdidas'!F25</f>
        <v>255.53105403131659</v>
      </c>
      <c r="AC24" s="22">
        <f>+F24/'Factores Pérdidas'!G25</f>
        <v>459.95664938164538</v>
      </c>
      <c r="AD24" s="22">
        <f>+G24/'Factores Pérdidas'!H25</f>
        <v>756.59718317412251</v>
      </c>
      <c r="AE24" s="22">
        <f>+H24/'Factores Pérdidas'!I25</f>
        <v>1162.9825006629062</v>
      </c>
      <c r="AF24" s="22">
        <f>+I24/'Factores Pérdidas'!J25</f>
        <v>1713.1379641775716</v>
      </c>
      <c r="AG24" s="22">
        <f>+J24/'Factores Pérdidas'!K25</f>
        <v>2417.2928142147043</v>
      </c>
      <c r="AH24" s="22">
        <f>+K24/'Factores Pérdidas'!L25</f>
        <v>3349.9341800333495</v>
      </c>
      <c r="AI24" s="22">
        <f>+L24/'Factores Pérdidas'!M25</f>
        <v>4444.1616824597568</v>
      </c>
      <c r="AJ24" s="22">
        <f>+M24/'Factores Pérdidas'!N25</f>
        <v>5791.5541606841016</v>
      </c>
      <c r="AK24" s="22">
        <f>+N24/'Factores Pérdidas'!O25</f>
        <v>7033.5701140315077</v>
      </c>
      <c r="AL24" s="22">
        <f>+O24/'Factores Pérdidas'!P25</f>
        <v>8584.9766580759297</v>
      </c>
      <c r="AM24" s="22">
        <f>+P24/'Factores Pérdidas'!Q25</f>
        <v>10271.931112615559</v>
      </c>
      <c r="AN24" s="22">
        <f>+Q24/'Factores Pérdidas'!R25</f>
        <v>12038.685309665898</v>
      </c>
      <c r="AO24" s="22">
        <f>+R24/'Factores Pérdidas'!S25</f>
        <v>14064.856283675164</v>
      </c>
      <c r="AP24" s="22">
        <f>+S24/'Factores Pérdidas'!T25</f>
        <v>16587.504427443091</v>
      </c>
      <c r="AQ24" s="22">
        <f>+T24/'Factores Pérdidas'!U25</f>
        <v>19461.015241331585</v>
      </c>
      <c r="AR24" s="22">
        <f>+U24/'Factores Pérdidas'!V25</f>
        <v>22578.318635827472</v>
      </c>
      <c r="AS24" s="22">
        <f>+V24/'Factores Pérdidas'!W25</f>
        <v>26012.121482712661</v>
      </c>
      <c r="AT24" s="22">
        <f>+W24/'Factores Pérdidas'!X25</f>
        <v>29738.612086688176</v>
      </c>
    </row>
    <row r="25" spans="2:46" x14ac:dyDescent="0.2">
      <c r="B25" s="14" t="s">
        <v>40</v>
      </c>
      <c r="C25" s="22">
        <f>+SUMPRODUCT(Proporción!$W$46:$W$61,Proporción!C$26:C$41)*1000</f>
        <v>333.55020172685147</v>
      </c>
      <c r="D25" s="22">
        <f>+SUMPRODUCT(Proporción!$W$46:$W$61,Proporción!D$26:D$41)*1000</f>
        <v>741.32389551309916</v>
      </c>
      <c r="E25" s="22">
        <f>+SUMPRODUCT(Proporción!$W$46:$W$61,Proporción!E$26:E$41)*1000</f>
        <v>1436.7096191479147</v>
      </c>
      <c r="F25" s="22">
        <f>+SUMPRODUCT(Proporción!$W$46:$W$61,Proporción!F$26:F$41)*1000</f>
        <v>2520.9044443776338</v>
      </c>
      <c r="G25" s="22">
        <f>+SUMPRODUCT(Proporción!$W$46:$W$61,Proporción!G$26:G$41)*1000</f>
        <v>4037.5251494717118</v>
      </c>
      <c r="H25" s="22">
        <f>+SUMPRODUCT(Proporción!$W$46:$W$61,Proporción!H$26:H$41)*1000</f>
        <v>6057.3980726345053</v>
      </c>
      <c r="I25" s="22">
        <f>+SUMPRODUCT(Proporción!$W$46:$W$61,Proporción!I$26:I$41)*1000</f>
        <v>8721.527914307786</v>
      </c>
      <c r="J25" s="22">
        <f>+SUMPRODUCT(Proporción!$W$46:$W$61,Proporción!J$26:J$41)*1000</f>
        <v>12042.825708673763</v>
      </c>
      <c r="K25" s="22">
        <f>+SUMPRODUCT(Proporción!$W$46:$W$61,Proporción!K$26:K$41)*1000</f>
        <v>16316.55062036404</v>
      </c>
      <c r="L25" s="22">
        <f>+SUMPRODUCT(Proporción!$W$46:$W$61,Proporción!L$26:L$41)*1000</f>
        <v>21193.636233285852</v>
      </c>
      <c r="M25" s="22">
        <f>+SUMPRODUCT(Proporción!$W$46:$W$61,Proporción!M$26:M$41)*1000</f>
        <v>27041.333396697319</v>
      </c>
      <c r="N25" s="22">
        <f>+SUMPRODUCT(Proporción!$W$46:$W$61,Proporción!N$26:N$41)*1000</f>
        <v>32479.025731492806</v>
      </c>
      <c r="O25" s="22">
        <f>+SUMPRODUCT(Proporción!$W$46:$W$61,Proporción!O$26:O$41)*1000</f>
        <v>39134.139516749019</v>
      </c>
      <c r="P25" s="22">
        <f>+SUMPRODUCT(Proporción!$W$46:$W$61,Proporción!P$26:P$41)*1000</f>
        <v>46248.033614497552</v>
      </c>
      <c r="Q25" s="22">
        <f>+SUMPRODUCT(Proporción!$W$46:$W$61,Proporción!Q$26:Q$41)*1000</f>
        <v>53594.993615242129</v>
      </c>
      <c r="R25" s="22">
        <f>+SUMPRODUCT(Proporción!$W$46:$W$61,Proporción!R$26:R$41)*1000</f>
        <v>61878.882196560211</v>
      </c>
      <c r="S25" s="22">
        <f>+SUMPRODUCT(Proporción!$W$46:$W$61,Proporción!S$26:S$41)*1000</f>
        <v>71805.116250873427</v>
      </c>
      <c r="T25" s="22">
        <f>+SUMPRODUCT(Proporción!$W$46:$W$61,Proporción!T$26:T$41)*1000</f>
        <v>82891.412817734832</v>
      </c>
      <c r="U25" s="22">
        <f>+SUMPRODUCT(Proporción!$W$46:$W$61,Proporción!U$26:U$41)*1000</f>
        <v>94677.258625585775</v>
      </c>
      <c r="V25" s="22">
        <f>+SUMPRODUCT(Proporción!$W$46:$W$61,Proporción!V$26:V$41)*1000</f>
        <v>107419.54984841803</v>
      </c>
      <c r="W25" s="22">
        <f>+SUMPRODUCT(Proporción!$W$46:$W$61,Proporción!W$26:W$41)*1000</f>
        <v>118680.10353856398</v>
      </c>
      <c r="Y25" s="14" t="s">
        <v>40</v>
      </c>
      <c r="Z25" s="22">
        <f>+C25/'Factores Pérdidas'!D26</f>
        <v>326.53620406356606</v>
      </c>
      <c r="AA25" s="22">
        <f>+D25/'Factores Pérdidas'!E26</f>
        <v>725.73510544807459</v>
      </c>
      <c r="AB25" s="22">
        <f>+E25/'Factores Pérdidas'!F26</f>
        <v>1406.4980412224565</v>
      </c>
      <c r="AC25" s="22">
        <f>+F25/'Factores Pérdidas'!G26</f>
        <v>2467.8940795489229</v>
      </c>
      <c r="AD25" s="22">
        <f>+G25/'Factores Pérdidas'!H26</f>
        <v>3952.6228114810979</v>
      </c>
      <c r="AE25" s="22">
        <f>+H25/'Factores Pérdidas'!I26</f>
        <v>5930.0212168955886</v>
      </c>
      <c r="AF25" s="22">
        <f>+I25/'Factores Pérdidas'!J26</f>
        <v>8538.1289054193785</v>
      </c>
      <c r="AG25" s="22">
        <f>+J25/'Factores Pérdidas'!K26</f>
        <v>11789.585413981442</v>
      </c>
      <c r="AH25" s="22">
        <f>+K25/'Factores Pérdidas'!L26</f>
        <v>15973.441105419628</v>
      </c>
      <c r="AI25" s="22">
        <f>+L25/'Factores Pérdidas'!M26</f>
        <v>20747.969841099046</v>
      </c>
      <c r="AJ25" s="22">
        <f>+M25/'Factores Pérdidas'!N26</f>
        <v>26472.699804888318</v>
      </c>
      <c r="AK25" s="22">
        <f>+N25/'Factores Pérdidas'!O26</f>
        <v>31796.046649462358</v>
      </c>
      <c r="AL25" s="22">
        <f>+O25/'Factores Pérdidas'!P26</f>
        <v>38311.21462657029</v>
      </c>
      <c r="AM25" s="22">
        <f>+P25/'Factores Pérdidas'!Q26</f>
        <v>45275.515540683671</v>
      </c>
      <c r="AN25" s="22">
        <f>+Q25/'Factores Pérdidas'!R26</f>
        <v>52467.981375300675</v>
      </c>
      <c r="AO25" s="22">
        <f>+R25/'Factores Pérdidas'!S26</f>
        <v>60577.673764107189</v>
      </c>
      <c r="AP25" s="22">
        <f>+S25/'Factores Pérdidas'!T26</f>
        <v>70295.175873118831</v>
      </c>
      <c r="AQ25" s="22">
        <f>+T25/'Factores Pérdidas'!U26</f>
        <v>81148.346338386298</v>
      </c>
      <c r="AR25" s="22">
        <f>+U25/'Factores Pérdidas'!V26</f>
        <v>92686.355705041482</v>
      </c>
      <c r="AS25" s="22">
        <f>+V25/'Factores Pérdidas'!W26</f>
        <v>105160.69805421353</v>
      </c>
      <c r="AT25" s="22">
        <f>+W25/'Factores Pérdidas'!X26</f>
        <v>116184.46130963307</v>
      </c>
    </row>
    <row r="26" spans="2:46" x14ac:dyDescent="0.2">
      <c r="B26" s="14" t="s">
        <v>41</v>
      </c>
      <c r="C26" s="22">
        <f>+SUMPRODUCT(Proporción!$X$46:$X$61,Proporción!C$26:C$41)*1000</f>
        <v>333.55020172685147</v>
      </c>
      <c r="D26" s="22">
        <f>+SUMPRODUCT(Proporción!$X$46:$X$61,Proporción!D$26:D$41)*1000</f>
        <v>741.32389551309916</v>
      </c>
      <c r="E26" s="22">
        <f>+SUMPRODUCT(Proporción!$X$46:$X$61,Proporción!E$26:E$41)*1000</f>
        <v>1436.7096191479147</v>
      </c>
      <c r="F26" s="22">
        <f>+SUMPRODUCT(Proporción!$X$46:$X$61,Proporción!F$26:F$41)*1000</f>
        <v>2520.9044443776338</v>
      </c>
      <c r="G26" s="22">
        <f>+SUMPRODUCT(Proporción!$X$46:$X$61,Proporción!G$26:G$41)*1000</f>
        <v>4037.5251494717118</v>
      </c>
      <c r="H26" s="22">
        <f>+SUMPRODUCT(Proporción!$X$46:$X$61,Proporción!H$26:H$41)*1000</f>
        <v>6057.3980726345053</v>
      </c>
      <c r="I26" s="22">
        <f>+SUMPRODUCT(Proporción!$X$46:$X$61,Proporción!I$26:I$41)*1000</f>
        <v>8721.527914307786</v>
      </c>
      <c r="J26" s="22">
        <f>+SUMPRODUCT(Proporción!$X$46:$X$61,Proporción!J$26:J$41)*1000</f>
        <v>12042.825708673763</v>
      </c>
      <c r="K26" s="22">
        <f>+SUMPRODUCT(Proporción!$X$46:$X$61,Proporción!K$26:K$41)*1000</f>
        <v>16316.55062036404</v>
      </c>
      <c r="L26" s="22">
        <f>+SUMPRODUCT(Proporción!$X$46:$X$61,Proporción!L$26:L$41)*1000</f>
        <v>21193.636233285852</v>
      </c>
      <c r="M26" s="22">
        <f>+SUMPRODUCT(Proporción!$X$46:$X$61,Proporción!M$26:M$41)*1000</f>
        <v>27041.333396697319</v>
      </c>
      <c r="N26" s="22">
        <f>+SUMPRODUCT(Proporción!$X$46:$X$61,Proporción!N$26:N$41)*1000</f>
        <v>32479.025731492806</v>
      </c>
      <c r="O26" s="22">
        <f>+SUMPRODUCT(Proporción!$X$46:$X$61,Proporción!O$26:O$41)*1000</f>
        <v>39134.139516749019</v>
      </c>
      <c r="P26" s="22">
        <f>+SUMPRODUCT(Proporción!$X$46:$X$61,Proporción!P$26:P$41)*1000</f>
        <v>46248.033614497552</v>
      </c>
      <c r="Q26" s="22">
        <f>+SUMPRODUCT(Proporción!$X$46:$X$61,Proporción!Q$26:Q$41)*1000</f>
        <v>53594.993615242129</v>
      </c>
      <c r="R26" s="22">
        <f>+SUMPRODUCT(Proporción!$X$46:$X$61,Proporción!R$26:R$41)*1000</f>
        <v>61878.882196560211</v>
      </c>
      <c r="S26" s="22">
        <f>+SUMPRODUCT(Proporción!$X$46:$X$61,Proporción!S$26:S$41)*1000</f>
        <v>71805.116250873427</v>
      </c>
      <c r="T26" s="22">
        <f>+SUMPRODUCT(Proporción!$X$46:$X$61,Proporción!T$26:T$41)*1000</f>
        <v>82891.412817734832</v>
      </c>
      <c r="U26" s="22">
        <f>+SUMPRODUCT(Proporción!$X$46:$X$61,Proporción!U$26:U$41)*1000</f>
        <v>94677.258625585775</v>
      </c>
      <c r="V26" s="22">
        <f>+SUMPRODUCT(Proporción!$X$46:$X$61,Proporción!V$26:V$41)*1000</f>
        <v>107419.54984841803</v>
      </c>
      <c r="W26" s="22">
        <f>+SUMPRODUCT(Proporción!$X$46:$X$61,Proporción!W$26:W$41)*1000</f>
        <v>118680.10353856398</v>
      </c>
      <c r="Y26" s="14" t="s">
        <v>41</v>
      </c>
      <c r="Z26" s="22">
        <f>+C26/'Factores Pérdidas'!D27</f>
        <v>326.53620406356606</v>
      </c>
      <c r="AA26" s="22">
        <f>+D26/'Factores Pérdidas'!E27</f>
        <v>725.73510544807459</v>
      </c>
      <c r="AB26" s="22">
        <f>+E26/'Factores Pérdidas'!F27</f>
        <v>1406.4980412224565</v>
      </c>
      <c r="AC26" s="22">
        <f>+F26/'Factores Pérdidas'!G27</f>
        <v>2467.8940795489229</v>
      </c>
      <c r="AD26" s="22">
        <f>+G26/'Factores Pérdidas'!H27</f>
        <v>3952.6228114810979</v>
      </c>
      <c r="AE26" s="22">
        <f>+H26/'Factores Pérdidas'!I27</f>
        <v>5930.0212168955886</v>
      </c>
      <c r="AF26" s="22">
        <f>+I26/'Factores Pérdidas'!J27</f>
        <v>8538.1289054193785</v>
      </c>
      <c r="AG26" s="22">
        <f>+J26/'Factores Pérdidas'!K27</f>
        <v>11789.585413981442</v>
      </c>
      <c r="AH26" s="22">
        <f>+K26/'Factores Pérdidas'!L27</f>
        <v>15973.441105419628</v>
      </c>
      <c r="AI26" s="22">
        <f>+L26/'Factores Pérdidas'!M27</f>
        <v>20747.969841099046</v>
      </c>
      <c r="AJ26" s="22">
        <f>+M26/'Factores Pérdidas'!N27</f>
        <v>26472.699804888318</v>
      </c>
      <c r="AK26" s="22">
        <f>+N26/'Factores Pérdidas'!O27</f>
        <v>31796.046649462358</v>
      </c>
      <c r="AL26" s="22">
        <f>+O26/'Factores Pérdidas'!P27</f>
        <v>38311.21462657029</v>
      </c>
      <c r="AM26" s="22">
        <f>+P26/'Factores Pérdidas'!Q27</f>
        <v>45275.515540683671</v>
      </c>
      <c r="AN26" s="22">
        <f>+Q26/'Factores Pérdidas'!R27</f>
        <v>52467.981375300675</v>
      </c>
      <c r="AO26" s="22">
        <f>+R26/'Factores Pérdidas'!S27</f>
        <v>60577.673764107189</v>
      </c>
      <c r="AP26" s="22">
        <f>+S26/'Factores Pérdidas'!T27</f>
        <v>70295.175873118831</v>
      </c>
      <c r="AQ26" s="22">
        <f>+T26/'Factores Pérdidas'!U27</f>
        <v>81148.346338386298</v>
      </c>
      <c r="AR26" s="22">
        <f>+U26/'Factores Pérdidas'!V27</f>
        <v>92686.355705041482</v>
      </c>
      <c r="AS26" s="22">
        <f>+V26/'Factores Pérdidas'!W27</f>
        <v>105160.69805421353</v>
      </c>
      <c r="AT26" s="22">
        <f>+W26/'Factores Pérdidas'!X27</f>
        <v>116184.46130963307</v>
      </c>
    </row>
    <row r="27" spans="2:46" x14ac:dyDescent="0.2">
      <c r="B27" s="14" t="s">
        <v>42</v>
      </c>
      <c r="C27" s="22">
        <f>+SUMPRODUCT(Proporción!$Y$46:$Y$61,Proporción!C$26:C$41)*1000</f>
        <v>1.8150296964586567E-2</v>
      </c>
      <c r="D27" s="22">
        <f>+SUMPRODUCT(Proporción!$Y$46:$Y$61,Proporción!D$26:D$41)*1000</f>
        <v>4.5596810686972931E-2</v>
      </c>
      <c r="E27" s="22">
        <f>+SUMPRODUCT(Proporción!$Y$46:$Y$61,Proporción!E$26:E$41)*1000</f>
        <v>9.9576039902512514E-2</v>
      </c>
      <c r="F27" s="22">
        <f>+SUMPRODUCT(Proporción!$Y$46:$Y$61,Proporción!F$26:F$41)*1000</f>
        <v>0.19056795107558042</v>
      </c>
      <c r="G27" s="22">
        <f>+SUMPRODUCT(Proporción!$Y$46:$Y$61,Proporción!G$26:G$41)*1000</f>
        <v>0.3244592606665565</v>
      </c>
      <c r="H27" s="22">
        <f>+SUMPRODUCT(Proporción!$Y$46:$Y$61,Proporción!H$26:H$41)*1000</f>
        <v>0.5037598457192991</v>
      </c>
      <c r="I27" s="22">
        <f>+SUMPRODUCT(Proporción!$Y$46:$Y$61,Proporción!I$26:I$41)*1000</f>
        <v>0.74138142170911925</v>
      </c>
      <c r="J27" s="22">
        <f>+SUMPRODUCT(Proporción!$Y$46:$Y$61,Proporción!J$26:J$41)*1000</f>
        <v>1.0448614012330715</v>
      </c>
      <c r="K27" s="22">
        <f>+SUMPRODUCT(Proporción!$Y$46:$Y$61,Proporción!K$26:K$41)*1000</f>
        <v>1.4059730486433939</v>
      </c>
      <c r="L27" s="22">
        <f>+SUMPRODUCT(Proporción!$Y$46:$Y$61,Proporción!L$26:L$41)*1000</f>
        <v>1.8347333033363042</v>
      </c>
      <c r="M27" s="22">
        <f>+SUMPRODUCT(Proporción!$Y$46:$Y$61,Proporción!M$26:M$41)*1000</f>
        <v>2.3405706765157257</v>
      </c>
      <c r="N27" s="22">
        <f>+SUMPRODUCT(Proporción!$Y$46:$Y$61,Proporción!N$26:N$41)*1000</f>
        <v>2.8778738227676488</v>
      </c>
      <c r="O27" s="22">
        <f>+SUMPRODUCT(Proporción!$Y$46:$Y$61,Proporción!O$26:O$41)*1000</f>
        <v>3.4890551458482011</v>
      </c>
      <c r="P27" s="22">
        <f>+SUMPRODUCT(Proporción!$Y$46:$Y$61,Proporción!P$26:P$41)*1000</f>
        <v>4.1324722359690433</v>
      </c>
      <c r="Q27" s="22">
        <f>+SUMPRODUCT(Proporción!$Y$46:$Y$61,Proporción!Q$26:Q$41)*1000</f>
        <v>4.721753068427673</v>
      </c>
      <c r="R27" s="22">
        <f>+SUMPRODUCT(Proporción!$Y$46:$Y$61,Proporción!R$26:R$41)*1000</f>
        <v>5.3280649488149727</v>
      </c>
      <c r="S27" s="22">
        <f>+SUMPRODUCT(Proporción!$Y$46:$Y$61,Proporción!S$26:S$41)*1000</f>
        <v>6.0081348051580408</v>
      </c>
      <c r="T27" s="22">
        <f>+SUMPRODUCT(Proporción!$Y$46:$Y$61,Proporción!T$26:T$41)*1000</f>
        <v>6.7213493155243311</v>
      </c>
      <c r="U27" s="22">
        <f>+SUMPRODUCT(Proporción!$Y$46:$Y$61,Proporción!U$26:U$41)*1000</f>
        <v>7.4608248218219613</v>
      </c>
      <c r="V27" s="22">
        <f>+SUMPRODUCT(Proporción!$Y$46:$Y$61,Proporción!V$26:V$41)*1000</f>
        <v>8.2250456081270542</v>
      </c>
      <c r="W27" s="22">
        <f>+SUMPRODUCT(Proporción!$Y$46:$Y$61,Proporción!W$26:W$41)*1000</f>
        <v>9.0062247710050638</v>
      </c>
      <c r="Y27" s="14" t="s">
        <v>42</v>
      </c>
      <c r="Z27" s="22">
        <f>+C27/'Factores Pérdidas'!D28</f>
        <v>1.7537366022113691E-2</v>
      </c>
      <c r="AA27" s="22">
        <f>+D27/'Factores Pérdidas'!E28</f>
        <v>4.4057017910984035E-2</v>
      </c>
      <c r="AB27" s="22">
        <f>+E27/'Factores Pérdidas'!F28</f>
        <v>9.6213382194804103E-2</v>
      </c>
      <c r="AC27" s="22">
        <f>+F27/'Factores Pérdidas'!G28</f>
        <v>0.18413251951841192</v>
      </c>
      <c r="AD27" s="22">
        <f>+G27/'Factores Pérdidas'!H28</f>
        <v>0.31350235341471228</v>
      </c>
      <c r="AE27" s="22">
        <f>+H27/'Factores Pérdidas'!I28</f>
        <v>0.48674800301396115</v>
      </c>
      <c r="AF27" s="22">
        <f>+I27/'Factores Pérdidas'!J28</f>
        <v>0.71634515842226121</v>
      </c>
      <c r="AG27" s="22">
        <f>+J27/'Factores Pérdidas'!K28</f>
        <v>1.0095766957177366</v>
      </c>
      <c r="AH27" s="22">
        <f>+K27/'Factores Pérdidas'!L28</f>
        <v>1.3584936940368075</v>
      </c>
      <c r="AI27" s="22">
        <f>+L27/'Factores Pérdidas'!M28</f>
        <v>1.7727748232632534</v>
      </c>
      <c r="AJ27" s="22">
        <f>+M27/'Factores Pérdidas'!N28</f>
        <v>2.2615301961599359</v>
      </c>
      <c r="AK27" s="22">
        <f>+N27/'Factores Pérdidas'!O28</f>
        <v>2.7806887509228937</v>
      </c>
      <c r="AL27" s="22">
        <f>+O27/'Factores Pérdidas'!P28</f>
        <v>3.3712306351497183</v>
      </c>
      <c r="AM27" s="22">
        <f>+P27/'Factores Pérdidas'!Q28</f>
        <v>3.9929196927088682</v>
      </c>
      <c r="AN27" s="22">
        <f>+Q27/'Factores Pérdidas'!R28</f>
        <v>4.5623006603484928</v>
      </c>
      <c r="AO27" s="22">
        <f>+R27/'Factores Pérdidas'!S28</f>
        <v>5.1481375417314581</v>
      </c>
      <c r="AP27" s="22">
        <f>+S27/'Factores Pérdidas'!T28</f>
        <v>5.805241610858535</v>
      </c>
      <c r="AQ27" s="22">
        <f>+T27/'Factores Pérdidas'!U28</f>
        <v>6.4943710474171032</v>
      </c>
      <c r="AR27" s="22">
        <f>+U27/'Factores Pérdidas'!V28</f>
        <v>7.2088746527097554</v>
      </c>
      <c r="AS27" s="22">
        <f>+V27/'Factores Pérdidas'!W28</f>
        <v>7.9472878961563884</v>
      </c>
      <c r="AT27" s="22">
        <f>+W27/'Factores Pérdidas'!X28</f>
        <v>8.7020868360839305</v>
      </c>
    </row>
    <row r="28" spans="2:46" ht="12.75" thickBot="1" x14ac:dyDescent="0.25">
      <c r="B28" s="14" t="s">
        <v>43</v>
      </c>
      <c r="C28" s="22">
        <f>+SUMPRODUCT(Proporción!$Z$46:$Z$61,Proporción!C$26:C$41)*1000</f>
        <v>0.15398421495596334</v>
      </c>
      <c r="D28" s="22">
        <f>+SUMPRODUCT(Proporción!$Z$46:$Z$61,Proporción!D$26:D$41)*1000</f>
        <v>0.35632829446624736</v>
      </c>
      <c r="E28" s="22">
        <f>+SUMPRODUCT(Proporción!$Z$46:$Z$61,Proporción!E$26:E$41)*1000</f>
        <v>0.74850468481085675</v>
      </c>
      <c r="F28" s="22">
        <f>+SUMPRODUCT(Proporción!$Z$46:$Z$61,Proporción!F$26:F$41)*1000</f>
        <v>1.4318152386655809</v>
      </c>
      <c r="G28" s="22">
        <f>+SUMPRODUCT(Proporción!$Z$46:$Z$61,Proporción!G$26:G$41)*1000</f>
        <v>2.4958047276280162</v>
      </c>
      <c r="H28" s="22">
        <f>+SUMPRODUCT(Proporción!$Z$46:$Z$61,Proporción!H$26:H$41)*1000</f>
        <v>3.9690664253876968</v>
      </c>
      <c r="I28" s="22">
        <f>+SUMPRODUCT(Proporción!$Z$46:$Z$61,Proporción!I$26:I$41)*1000</f>
        <v>6.0240452865671426</v>
      </c>
      <c r="J28" s="22">
        <f>+SUMPRODUCT(Proporción!$Z$46:$Z$61,Proporción!J$26:J$41)*1000</f>
        <v>8.7016870996997753</v>
      </c>
      <c r="K28" s="22">
        <f>+SUMPRODUCT(Proporción!$Z$46:$Z$61,Proporción!K$26:K$41)*1000</f>
        <v>12.601377649404736</v>
      </c>
      <c r="L28" s="22">
        <f>+SUMPRODUCT(Proporción!$Z$46:$Z$61,Proporción!L$26:L$41)*1000</f>
        <v>17.239220951960071</v>
      </c>
      <c r="M28" s="22">
        <f>+SUMPRODUCT(Proporción!$Z$46:$Z$61,Proporción!M$26:M$41)*1000</f>
        <v>23.370486301370924</v>
      </c>
      <c r="N28" s="22">
        <f>+SUMPRODUCT(Proporción!$Z$46:$Z$61,Proporción!N$26:N$41)*1000</f>
        <v>28.595288272280484</v>
      </c>
      <c r="O28" s="22">
        <f>+SUMPRODUCT(Proporción!$Z$46:$Z$61,Proporción!O$26:O$41)*1000</f>
        <v>35.867832345380563</v>
      </c>
      <c r="P28" s="22">
        <f>+SUMPRODUCT(Proporción!$Z$46:$Z$61,Proporción!P$26:P$41)*1000</f>
        <v>43.624900363635419</v>
      </c>
      <c r="Q28" s="22">
        <f>+SUMPRODUCT(Proporción!$Z$46:$Z$61,Proporción!Q$26:Q$41)*1000</f>
        <v>51.092217884722132</v>
      </c>
      <c r="R28" s="22">
        <f>+SUMPRODUCT(Proporción!$Z$46:$Z$61,Proporción!R$26:R$41)*1000</f>
        <v>60.102514287569377</v>
      </c>
      <c r="S28" s="22">
        <f>+SUMPRODUCT(Proporción!$Z$46:$Z$61,Proporción!S$26:S$41)*1000</f>
        <v>72.197096851073837</v>
      </c>
      <c r="T28" s="22">
        <f>+SUMPRODUCT(Proporción!$Z$46:$Z$61,Proporción!T$26:T$41)*1000</f>
        <v>86.638846539027909</v>
      </c>
      <c r="U28" s="22">
        <f>+SUMPRODUCT(Proporción!$Z$46:$Z$61,Proporción!U$26:U$41)*1000</f>
        <v>102.4899373559855</v>
      </c>
      <c r="V28" s="22">
        <f>+SUMPRODUCT(Proporción!$Z$46:$Z$61,Proporción!V$26:V$41)*1000</f>
        <v>120.41033762228007</v>
      </c>
      <c r="W28" s="22">
        <f>+SUMPRODUCT(Proporción!$Z$46:$Z$61,Proporción!W$26:W$41)*1000</f>
        <v>140.20518266475554</v>
      </c>
      <c r="Y28" s="14" t="s">
        <v>43</v>
      </c>
      <c r="Z28" s="22">
        <f>+C28/'Factores Pérdidas'!D29</f>
        <v>0.15259861949098522</v>
      </c>
      <c r="AA28" s="22">
        <f>+D28/'Factores Pérdidas'!E29</f>
        <v>0.35312194718580031</v>
      </c>
      <c r="AB28" s="22">
        <f>+E28/'Factores Pérdidas'!F29</f>
        <v>0.7417694184909589</v>
      </c>
      <c r="AC28" s="22">
        <f>+F28/'Factores Pérdidas'!G29</f>
        <v>1.4189313420794991</v>
      </c>
      <c r="AD28" s="22">
        <f>+G28/'Factores Pérdidas'!H29</f>
        <v>2.4733467392357555</v>
      </c>
      <c r="AE28" s="22">
        <f>+H28/'Factores Pérdidas'!I29</f>
        <v>3.9333515929239473</v>
      </c>
      <c r="AF28" s="22">
        <f>+I28/'Factores Pérdidas'!J29</f>
        <v>5.9698391471113714</v>
      </c>
      <c r="AG28" s="22">
        <f>+J28/'Factores Pérdidas'!K29</f>
        <v>8.6233867480276842</v>
      </c>
      <c r="AH28" s="22">
        <f>+K28/'Factores Pérdidas'!L29</f>
        <v>12.487986729897269</v>
      </c>
      <c r="AI28" s="22">
        <f>+L28/'Factores Pérdidas'!M29</f>
        <v>17.084097348039869</v>
      </c>
      <c r="AJ28" s="22">
        <f>+M28/'Factores Pérdidas'!N29</f>
        <v>23.160191760188415</v>
      </c>
      <c r="AK28" s="22">
        <f>+N28/'Factores Pérdidas'!O29</f>
        <v>28.337979419154561</v>
      </c>
      <c r="AL28" s="22">
        <f>+O28/'Factores Pérdidas'!P29</f>
        <v>35.545082991814887</v>
      </c>
      <c r="AM28" s="22">
        <f>+P28/'Factores Pérdidas'!Q29</f>
        <v>43.232350620005768</v>
      </c>
      <c r="AN28" s="22">
        <f>+Q28/'Factores Pérdidas'!R29</f>
        <v>50.632475011616656</v>
      </c>
      <c r="AO28" s="22">
        <f>+R28/'Factores Pérdidas'!S29</f>
        <v>59.561694105095114</v>
      </c>
      <c r="AP28" s="22">
        <f>+S28/'Factores Pérdidas'!T29</f>
        <v>71.54744604102136</v>
      </c>
      <c r="AQ28" s="22">
        <f>+T28/'Factores Pérdidas'!U29</f>
        <v>85.859244598077368</v>
      </c>
      <c r="AR28" s="22">
        <f>+U28/'Factores Pérdidas'!V29</f>
        <v>101.56770261623014</v>
      </c>
      <c r="AS28" s="22">
        <f>+V28/'Factores Pérdidas'!W29</f>
        <v>119.32684982586125</v>
      </c>
      <c r="AT28" s="22">
        <f>+W28/'Factores Pérdidas'!X29</f>
        <v>138.94357500372175</v>
      </c>
    </row>
    <row r="29" spans="2:46" ht="12.75" thickBot="1" x14ac:dyDescent="0.25">
      <c r="B29" s="24" t="s">
        <v>1</v>
      </c>
      <c r="C29" s="25">
        <f>(+SUM(C5:C28))</f>
        <v>122148.39235540511</v>
      </c>
      <c r="D29" s="25">
        <f t="shared" ref="D29:W29" si="21">(+SUM(D5:D28))</f>
        <v>232484.58935108397</v>
      </c>
      <c r="E29" s="25">
        <f t="shared" si="21"/>
        <v>397806.32398097258</v>
      </c>
      <c r="F29" s="25">
        <f t="shared" si="21"/>
        <v>629550.8223923489</v>
      </c>
      <c r="G29" s="25">
        <f t="shared" si="21"/>
        <v>931595.65407817438</v>
      </c>
      <c r="H29" s="25">
        <f t="shared" si="21"/>
        <v>1302318.5513056377</v>
      </c>
      <c r="I29" s="25">
        <f t="shared" si="21"/>
        <v>1760669.5824945304</v>
      </c>
      <c r="J29" s="25">
        <f t="shared" si="21"/>
        <v>2305179.9987060176</v>
      </c>
      <c r="K29" s="25">
        <f t="shared" si="21"/>
        <v>2961409.0838015568</v>
      </c>
      <c r="L29" s="25">
        <f t="shared" si="21"/>
        <v>3695150.1190590863</v>
      </c>
      <c r="M29" s="25">
        <f t="shared" si="21"/>
        <v>4541806.9012918221</v>
      </c>
      <c r="N29" s="25">
        <f t="shared" si="21"/>
        <v>5306209.2386012347</v>
      </c>
      <c r="O29" s="25">
        <f t="shared" si="21"/>
        <v>6199771.3090108056</v>
      </c>
      <c r="P29" s="25">
        <f t="shared" si="21"/>
        <v>7106473.1804922959</v>
      </c>
      <c r="Q29" s="25">
        <f t="shared" si="21"/>
        <v>7973346.2348915022</v>
      </c>
      <c r="R29" s="25">
        <f t="shared" si="21"/>
        <v>8921901.525390422</v>
      </c>
      <c r="S29" s="25">
        <f t="shared" si="21"/>
        <v>10068194.275390275</v>
      </c>
      <c r="T29" s="25">
        <f t="shared" si="21"/>
        <v>11319133.071881358</v>
      </c>
      <c r="U29" s="25">
        <f t="shared" si="21"/>
        <v>12632839.723036705</v>
      </c>
      <c r="V29" s="25">
        <f t="shared" si="21"/>
        <v>14478578.194642641</v>
      </c>
      <c r="W29" s="25">
        <f t="shared" si="21"/>
        <v>15990436.935192818</v>
      </c>
      <c r="Y29" s="24" t="s">
        <v>1</v>
      </c>
      <c r="Z29" s="25">
        <f t="shared" ref="Z29:AT29" si="22">(+SUM(Z5:Z28))</f>
        <v>119966.41320747251</v>
      </c>
      <c r="AA29" s="25">
        <f t="shared" si="22"/>
        <v>228275.61742270979</v>
      </c>
      <c r="AB29" s="25">
        <f t="shared" si="22"/>
        <v>390464.34038349544</v>
      </c>
      <c r="AC29" s="25">
        <f t="shared" si="22"/>
        <v>617722.35780302074</v>
      </c>
      <c r="AD29" s="25">
        <f t="shared" si="22"/>
        <v>913816.86864437384</v>
      </c>
      <c r="AE29" s="25">
        <f t="shared" si="22"/>
        <v>1277105.7846180166</v>
      </c>
      <c r="AF29" s="25">
        <f t="shared" si="22"/>
        <v>1726126.6361555764</v>
      </c>
      <c r="AG29" s="25">
        <f t="shared" si="22"/>
        <v>2259408.2239524941</v>
      </c>
      <c r="AH29" s="25">
        <f t="shared" si="22"/>
        <v>2901940.4242019625</v>
      </c>
      <c r="AI29" s="25">
        <f t="shared" si="22"/>
        <v>3620228.8121294375</v>
      </c>
      <c r="AJ29" s="25">
        <f t="shared" si="22"/>
        <v>4448893.4826918365</v>
      </c>
      <c r="AK29" s="25">
        <f t="shared" si="22"/>
        <v>5196867.7470928347</v>
      </c>
      <c r="AL29" s="25">
        <f t="shared" si="22"/>
        <v>6071090.2318621753</v>
      </c>
      <c r="AM29" s="25">
        <f t="shared" si="22"/>
        <v>6958082.3688996527</v>
      </c>
      <c r="AN29" s="25">
        <f t="shared" si="22"/>
        <v>7805951.3850770798</v>
      </c>
      <c r="AO29" s="25">
        <f t="shared" si="22"/>
        <v>8733640.4590291064</v>
      </c>
      <c r="AP29" s="25">
        <f t="shared" si="22"/>
        <v>9854733.0681442972</v>
      </c>
      <c r="AQ29" s="25">
        <f t="shared" si="22"/>
        <v>11078079.031115713</v>
      </c>
      <c r="AR29" s="25">
        <f t="shared" si="22"/>
        <v>12362742.51523716</v>
      </c>
      <c r="AS29" s="25">
        <f t="shared" si="22"/>
        <v>14166666.441469204</v>
      </c>
      <c r="AT29" s="25">
        <f t="shared" si="22"/>
        <v>15644819.657771101</v>
      </c>
    </row>
  </sheetData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 - Carbono neutralidad</vt:lpstr>
      <vt:lpstr>Proporción</vt:lpstr>
      <vt:lpstr>Factores Pérdidas</vt:lpstr>
      <vt:lpstr>Resultados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Guzmán Quintana</dc:creator>
  <cp:keywords/>
  <dc:description/>
  <cp:lastModifiedBy>Jorge Abad Cepeda</cp:lastModifiedBy>
  <cp:revision/>
  <dcterms:created xsi:type="dcterms:W3CDTF">2019-04-30T12:57:31Z</dcterms:created>
  <dcterms:modified xsi:type="dcterms:W3CDTF">2025-07-18T12:52:44Z</dcterms:modified>
  <cp:category/>
  <cp:contentStatus/>
</cp:coreProperties>
</file>