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jcepeda_cne_cl/Documents/Previsión Demanda/04 Licitaciones/2025-06 Junio (Proceso)/05 Informe Preliminar/Archivos Web/Respaldos Informe Preliminar Licitaciones 2025/Antecedentes/"/>
    </mc:Choice>
  </mc:AlternateContent>
  <xr:revisionPtr revIDLastSave="293" documentId="114_{4573E9D3-0833-41F4-809D-54CADBDFB9FD}" xr6:coauthVersionLast="47" xr6:coauthVersionMax="47" xr10:uidLastSave="{D0EBAD21-DE3C-4953-B2AE-B58ADE56372C}"/>
  <bookViews>
    <workbookView minimized="1" xWindow="-27375" yWindow="2250" windowWidth="21600" windowHeight="11295" activeTab="1" xr2:uid="{2AB9F28E-7424-45C6-9527-923D3A248F47}"/>
  </bookViews>
  <sheets>
    <sheet name="Resumen - Carbono neutralidad" sheetId="6" r:id="rId1"/>
    <sheet name="GD Residencial Generación" sheetId="2" r:id="rId2"/>
    <sheet name="Proporcion" sheetId="3" r:id="rId3"/>
    <sheet name="Factores Pérdidas" sheetId="5" r:id="rId4"/>
    <sheet name="Resultado" sheetId="4" r:id="rId5"/>
  </sheets>
  <externalReferences>
    <externalReference r:id="rId6"/>
  </externalReferences>
  <definedNames>
    <definedName name="_xlnm._FilterDatabase" localSheetId="3" hidden="1">'Factores Pérdidas'!$B$5:$Y$5</definedName>
    <definedName name="aa">#REF!</definedName>
    <definedName name="basura">#REF!</definedName>
    <definedName name="D_D">#REF!</definedName>
    <definedName name="D_D1">#REF!</definedName>
    <definedName name="D_IPC">#REF!</definedName>
    <definedName name="D_IPCu">#REF!</definedName>
    <definedName name="D_IPMN">#REF!</definedName>
    <definedName name="ww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4" i="2" l="1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C45" i="2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14" i="2"/>
  <c r="C19" i="2"/>
  <c r="C20" i="2"/>
  <c r="W25" i="2" l="1"/>
  <c r="X25" i="2"/>
  <c r="X24" i="2"/>
  <c r="X14" i="2"/>
  <c r="X41" i="2" s="1"/>
  <c r="X19" i="2"/>
  <c r="X36" i="2" s="1"/>
  <c r="X20" i="2"/>
  <c r="X37" i="2" s="1"/>
  <c r="W14" i="2"/>
  <c r="W19" i="2"/>
  <c r="W20" i="2"/>
  <c r="X4" i="2"/>
  <c r="D24" i="2" l="1"/>
  <c r="E24" i="2" s="1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F24" i="2" l="1"/>
  <c r="G24" i="2" l="1"/>
  <c r="AL83" i="6"/>
  <c r="AK83" i="6"/>
  <c r="AJ83" i="6"/>
  <c r="AI83" i="6"/>
  <c r="AH83" i="6"/>
  <c r="AG83" i="6"/>
  <c r="AF83" i="6"/>
  <c r="AE83" i="6"/>
  <c r="AD83" i="6"/>
  <c r="AC83" i="6"/>
  <c r="AB83" i="6"/>
  <c r="AA83" i="6"/>
  <c r="Z83" i="6"/>
  <c r="Y83" i="6"/>
  <c r="X83" i="6"/>
  <c r="W83" i="6"/>
  <c r="V83" i="6"/>
  <c r="U83" i="6"/>
  <c r="T83" i="6"/>
  <c r="S83" i="6"/>
  <c r="R83" i="6"/>
  <c r="Q83" i="6"/>
  <c r="P83" i="6"/>
  <c r="O83" i="6"/>
  <c r="N83" i="6"/>
  <c r="M83" i="6"/>
  <c r="L83" i="6"/>
  <c r="K83" i="6"/>
  <c r="J83" i="6"/>
  <c r="I83" i="6"/>
  <c r="H83" i="6"/>
  <c r="G83" i="6"/>
  <c r="F83" i="6"/>
  <c r="E83" i="6"/>
  <c r="D83" i="6"/>
  <c r="C83" i="6"/>
  <c r="AL82" i="6"/>
  <c r="AK82" i="6"/>
  <c r="AJ82" i="6"/>
  <c r="AI82" i="6"/>
  <c r="AH82" i="6"/>
  <c r="AG82" i="6"/>
  <c r="AF82" i="6"/>
  <c r="AE82" i="6"/>
  <c r="AD82" i="6"/>
  <c r="AC82" i="6"/>
  <c r="AB82" i="6"/>
  <c r="AA82" i="6"/>
  <c r="Z82" i="6"/>
  <c r="Y82" i="6"/>
  <c r="X82" i="6"/>
  <c r="W82" i="6"/>
  <c r="V82" i="6"/>
  <c r="U82" i="6"/>
  <c r="T82" i="6"/>
  <c r="S82" i="6"/>
  <c r="R82" i="6"/>
  <c r="Q82" i="6"/>
  <c r="P82" i="6"/>
  <c r="O82" i="6"/>
  <c r="N82" i="6"/>
  <c r="M82" i="6"/>
  <c r="L82" i="6"/>
  <c r="K82" i="6"/>
  <c r="J82" i="6"/>
  <c r="I82" i="6"/>
  <c r="H82" i="6"/>
  <c r="G82" i="6"/>
  <c r="F82" i="6"/>
  <c r="E82" i="6"/>
  <c r="D82" i="6"/>
  <c r="C82" i="6"/>
  <c r="AL81" i="6"/>
  <c r="AK81" i="6"/>
  <c r="AJ81" i="6"/>
  <c r="AI81" i="6"/>
  <c r="AH81" i="6"/>
  <c r="AG81" i="6"/>
  <c r="AF81" i="6"/>
  <c r="AE81" i="6"/>
  <c r="AD81" i="6"/>
  <c r="AC81" i="6"/>
  <c r="AB81" i="6"/>
  <c r="AA81" i="6"/>
  <c r="Z81" i="6"/>
  <c r="Y81" i="6"/>
  <c r="X81" i="6"/>
  <c r="W81" i="6"/>
  <c r="V81" i="6"/>
  <c r="U81" i="6"/>
  <c r="T81" i="6"/>
  <c r="S81" i="6"/>
  <c r="R81" i="6"/>
  <c r="Q81" i="6"/>
  <c r="P81" i="6"/>
  <c r="O81" i="6"/>
  <c r="N81" i="6"/>
  <c r="M81" i="6"/>
  <c r="L81" i="6"/>
  <c r="K81" i="6"/>
  <c r="J81" i="6"/>
  <c r="I81" i="6"/>
  <c r="H81" i="6"/>
  <c r="G81" i="6"/>
  <c r="F81" i="6"/>
  <c r="E81" i="6"/>
  <c r="D81" i="6"/>
  <c r="C81" i="6"/>
  <c r="AL80" i="6"/>
  <c r="AK80" i="6"/>
  <c r="AJ80" i="6"/>
  <c r="AI80" i="6"/>
  <c r="AH80" i="6"/>
  <c r="AG80" i="6"/>
  <c r="AF80" i="6"/>
  <c r="AE80" i="6"/>
  <c r="AD80" i="6"/>
  <c r="AC80" i="6"/>
  <c r="AB80" i="6"/>
  <c r="AA80" i="6"/>
  <c r="Z80" i="6"/>
  <c r="Y80" i="6"/>
  <c r="X80" i="6"/>
  <c r="W80" i="6"/>
  <c r="V80" i="6"/>
  <c r="U80" i="6"/>
  <c r="T80" i="6"/>
  <c r="S80" i="6"/>
  <c r="R80" i="6"/>
  <c r="Q80" i="6"/>
  <c r="P80" i="6"/>
  <c r="O80" i="6"/>
  <c r="N80" i="6"/>
  <c r="M80" i="6"/>
  <c r="L80" i="6"/>
  <c r="K80" i="6"/>
  <c r="J80" i="6"/>
  <c r="I80" i="6"/>
  <c r="H80" i="6"/>
  <c r="G80" i="6"/>
  <c r="F80" i="6"/>
  <c r="E80" i="6"/>
  <c r="D80" i="6"/>
  <c r="C80" i="6"/>
  <c r="AL79" i="6"/>
  <c r="AK79" i="6"/>
  <c r="AJ79" i="6"/>
  <c r="AI79" i="6"/>
  <c r="AH79" i="6"/>
  <c r="AG79" i="6"/>
  <c r="AF79" i="6"/>
  <c r="AE79" i="6"/>
  <c r="AD79" i="6"/>
  <c r="AC79" i="6"/>
  <c r="AB79" i="6"/>
  <c r="AA79" i="6"/>
  <c r="Z79" i="6"/>
  <c r="Y79" i="6"/>
  <c r="X79" i="6"/>
  <c r="W79" i="6"/>
  <c r="V79" i="6"/>
  <c r="U79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F79" i="6"/>
  <c r="E79" i="6"/>
  <c r="D79" i="6"/>
  <c r="C79" i="6"/>
  <c r="AL78" i="6"/>
  <c r="AK78" i="6"/>
  <c r="AJ78" i="6"/>
  <c r="AI78" i="6"/>
  <c r="AH78" i="6"/>
  <c r="AG78" i="6"/>
  <c r="AF78" i="6"/>
  <c r="AE78" i="6"/>
  <c r="AD78" i="6"/>
  <c r="AC78" i="6"/>
  <c r="AB78" i="6"/>
  <c r="AA78" i="6"/>
  <c r="Z78" i="6"/>
  <c r="Y78" i="6"/>
  <c r="X78" i="6"/>
  <c r="W78" i="6"/>
  <c r="V78" i="6"/>
  <c r="U78" i="6"/>
  <c r="T78" i="6"/>
  <c r="S78" i="6"/>
  <c r="R78" i="6"/>
  <c r="Q78" i="6"/>
  <c r="P78" i="6"/>
  <c r="O78" i="6"/>
  <c r="N78" i="6"/>
  <c r="M78" i="6"/>
  <c r="L78" i="6"/>
  <c r="K78" i="6"/>
  <c r="J78" i="6"/>
  <c r="I78" i="6"/>
  <c r="H78" i="6"/>
  <c r="G78" i="6"/>
  <c r="F78" i="6"/>
  <c r="E78" i="6"/>
  <c r="D78" i="6"/>
  <c r="C78" i="6"/>
  <c r="AL77" i="6"/>
  <c r="AK77" i="6"/>
  <c r="AJ77" i="6"/>
  <c r="AI77" i="6"/>
  <c r="AH77" i="6"/>
  <c r="AG77" i="6"/>
  <c r="AF77" i="6"/>
  <c r="AE77" i="6"/>
  <c r="AD77" i="6"/>
  <c r="AC77" i="6"/>
  <c r="AB77" i="6"/>
  <c r="AA77" i="6"/>
  <c r="Z77" i="6"/>
  <c r="Y77" i="6"/>
  <c r="X77" i="6"/>
  <c r="W77" i="6"/>
  <c r="V77" i="6"/>
  <c r="U77" i="6"/>
  <c r="T77" i="6"/>
  <c r="S77" i="6"/>
  <c r="R77" i="6"/>
  <c r="Q77" i="6"/>
  <c r="P77" i="6"/>
  <c r="O77" i="6"/>
  <c r="N77" i="6"/>
  <c r="M77" i="6"/>
  <c r="L77" i="6"/>
  <c r="K77" i="6"/>
  <c r="J77" i="6"/>
  <c r="I77" i="6"/>
  <c r="H77" i="6"/>
  <c r="G77" i="6"/>
  <c r="F77" i="6"/>
  <c r="E77" i="6"/>
  <c r="D77" i="6"/>
  <c r="C77" i="6"/>
  <c r="AL76" i="6"/>
  <c r="AK76" i="6"/>
  <c r="AJ76" i="6"/>
  <c r="AI76" i="6"/>
  <c r="AH76" i="6"/>
  <c r="AG76" i="6"/>
  <c r="AF76" i="6"/>
  <c r="AE76" i="6"/>
  <c r="AD76" i="6"/>
  <c r="AC76" i="6"/>
  <c r="AB76" i="6"/>
  <c r="AA76" i="6"/>
  <c r="Z76" i="6"/>
  <c r="Y76" i="6"/>
  <c r="X76" i="6"/>
  <c r="W76" i="6"/>
  <c r="V76" i="6"/>
  <c r="U76" i="6"/>
  <c r="T76" i="6"/>
  <c r="S76" i="6"/>
  <c r="R76" i="6"/>
  <c r="Q76" i="6"/>
  <c r="P76" i="6"/>
  <c r="O76" i="6"/>
  <c r="N76" i="6"/>
  <c r="M76" i="6"/>
  <c r="L76" i="6"/>
  <c r="K76" i="6"/>
  <c r="J76" i="6"/>
  <c r="I76" i="6"/>
  <c r="H76" i="6"/>
  <c r="G76" i="6"/>
  <c r="F76" i="6"/>
  <c r="E76" i="6"/>
  <c r="D76" i="6"/>
  <c r="C76" i="6"/>
  <c r="AL75" i="6"/>
  <c r="AK75" i="6"/>
  <c r="AJ75" i="6"/>
  <c r="AI75" i="6"/>
  <c r="AH75" i="6"/>
  <c r="AG75" i="6"/>
  <c r="AF75" i="6"/>
  <c r="AE75" i="6"/>
  <c r="AD75" i="6"/>
  <c r="AC75" i="6"/>
  <c r="AB75" i="6"/>
  <c r="AA75" i="6"/>
  <c r="Z75" i="6"/>
  <c r="Y75" i="6"/>
  <c r="X75" i="6"/>
  <c r="W75" i="6"/>
  <c r="V75" i="6"/>
  <c r="U75" i="6"/>
  <c r="T75" i="6"/>
  <c r="S75" i="6"/>
  <c r="R75" i="6"/>
  <c r="Q75" i="6"/>
  <c r="P75" i="6"/>
  <c r="O75" i="6"/>
  <c r="N75" i="6"/>
  <c r="M75" i="6"/>
  <c r="L75" i="6"/>
  <c r="K75" i="6"/>
  <c r="J75" i="6"/>
  <c r="I75" i="6"/>
  <c r="H75" i="6"/>
  <c r="G75" i="6"/>
  <c r="F75" i="6"/>
  <c r="E75" i="6"/>
  <c r="D75" i="6"/>
  <c r="C75" i="6"/>
  <c r="AL74" i="6"/>
  <c r="AK74" i="6"/>
  <c r="AJ74" i="6"/>
  <c r="AI74" i="6"/>
  <c r="AH74" i="6"/>
  <c r="AG74" i="6"/>
  <c r="AF74" i="6"/>
  <c r="AE74" i="6"/>
  <c r="AD74" i="6"/>
  <c r="AC74" i="6"/>
  <c r="AB74" i="6"/>
  <c r="AA74" i="6"/>
  <c r="Z74" i="6"/>
  <c r="Y74" i="6"/>
  <c r="X74" i="6"/>
  <c r="W74" i="6"/>
  <c r="V74" i="6"/>
  <c r="U74" i="6"/>
  <c r="T74" i="6"/>
  <c r="S74" i="6"/>
  <c r="R74" i="6"/>
  <c r="Q74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C74" i="6"/>
  <c r="AL73" i="6"/>
  <c r="AK73" i="6"/>
  <c r="AJ73" i="6"/>
  <c r="AI73" i="6"/>
  <c r="AH73" i="6"/>
  <c r="AG73" i="6"/>
  <c r="AF73" i="6"/>
  <c r="AE73" i="6"/>
  <c r="AD73" i="6"/>
  <c r="AC73" i="6"/>
  <c r="AB73" i="6"/>
  <c r="AA73" i="6"/>
  <c r="Z73" i="6"/>
  <c r="Y73" i="6"/>
  <c r="X73" i="6"/>
  <c r="W73" i="6"/>
  <c r="V73" i="6"/>
  <c r="U73" i="6"/>
  <c r="T73" i="6"/>
  <c r="S73" i="6"/>
  <c r="R73" i="6"/>
  <c r="Q73" i="6"/>
  <c r="P73" i="6"/>
  <c r="O73" i="6"/>
  <c r="N73" i="6"/>
  <c r="M73" i="6"/>
  <c r="L73" i="6"/>
  <c r="K73" i="6"/>
  <c r="J73" i="6"/>
  <c r="I73" i="6"/>
  <c r="H73" i="6"/>
  <c r="G73" i="6"/>
  <c r="F73" i="6"/>
  <c r="E73" i="6"/>
  <c r="D73" i="6"/>
  <c r="C73" i="6"/>
  <c r="AL72" i="6"/>
  <c r="AK72" i="6"/>
  <c r="AJ72" i="6"/>
  <c r="AI72" i="6"/>
  <c r="AH72" i="6"/>
  <c r="AG72" i="6"/>
  <c r="AF72" i="6"/>
  <c r="AE72" i="6"/>
  <c r="AD72" i="6"/>
  <c r="AC72" i="6"/>
  <c r="AB72" i="6"/>
  <c r="AA72" i="6"/>
  <c r="Z72" i="6"/>
  <c r="Y72" i="6"/>
  <c r="X72" i="6"/>
  <c r="W72" i="6"/>
  <c r="V72" i="6"/>
  <c r="U72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D72" i="6"/>
  <c r="C72" i="6"/>
  <c r="AL71" i="6"/>
  <c r="AK71" i="6"/>
  <c r="AJ71" i="6"/>
  <c r="AI71" i="6"/>
  <c r="AH71" i="6"/>
  <c r="AG71" i="6"/>
  <c r="AF71" i="6"/>
  <c r="AE71" i="6"/>
  <c r="AD71" i="6"/>
  <c r="AC71" i="6"/>
  <c r="AB71" i="6"/>
  <c r="AA71" i="6"/>
  <c r="Z71" i="6"/>
  <c r="Y71" i="6"/>
  <c r="X71" i="6"/>
  <c r="W71" i="6"/>
  <c r="V71" i="6"/>
  <c r="U71" i="6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AL70" i="6"/>
  <c r="AK70" i="6"/>
  <c r="AJ70" i="6"/>
  <c r="AI70" i="6"/>
  <c r="AH70" i="6"/>
  <c r="AG70" i="6"/>
  <c r="AF70" i="6"/>
  <c r="AE70" i="6"/>
  <c r="AD70" i="6"/>
  <c r="AC70" i="6"/>
  <c r="AB70" i="6"/>
  <c r="AA70" i="6"/>
  <c r="Z70" i="6"/>
  <c r="Y70" i="6"/>
  <c r="X70" i="6"/>
  <c r="W70" i="6"/>
  <c r="V70" i="6"/>
  <c r="U70" i="6"/>
  <c r="T70" i="6"/>
  <c r="S70" i="6"/>
  <c r="R70" i="6"/>
  <c r="Q70" i="6"/>
  <c r="P70" i="6"/>
  <c r="O70" i="6"/>
  <c r="N70" i="6"/>
  <c r="M70" i="6"/>
  <c r="L70" i="6"/>
  <c r="K70" i="6"/>
  <c r="J70" i="6"/>
  <c r="I70" i="6"/>
  <c r="H70" i="6"/>
  <c r="G70" i="6"/>
  <c r="F70" i="6"/>
  <c r="E70" i="6"/>
  <c r="D70" i="6"/>
  <c r="C70" i="6"/>
  <c r="AL69" i="6"/>
  <c r="AK69" i="6"/>
  <c r="AJ69" i="6"/>
  <c r="AI69" i="6"/>
  <c r="AH69" i="6"/>
  <c r="AG69" i="6"/>
  <c r="AF69" i="6"/>
  <c r="AE69" i="6"/>
  <c r="AD69" i="6"/>
  <c r="AC69" i="6"/>
  <c r="AB69" i="6"/>
  <c r="AA69" i="6"/>
  <c r="Z69" i="6"/>
  <c r="Y69" i="6"/>
  <c r="X69" i="6"/>
  <c r="W69" i="6"/>
  <c r="V69" i="6"/>
  <c r="U69" i="6"/>
  <c r="T69" i="6"/>
  <c r="S69" i="6"/>
  <c r="R69" i="6"/>
  <c r="Q69" i="6"/>
  <c r="P69" i="6"/>
  <c r="O69" i="6"/>
  <c r="N69" i="6"/>
  <c r="M69" i="6"/>
  <c r="L69" i="6"/>
  <c r="K69" i="6"/>
  <c r="J69" i="6"/>
  <c r="I69" i="6"/>
  <c r="H69" i="6"/>
  <c r="G69" i="6"/>
  <c r="F69" i="6"/>
  <c r="E69" i="6"/>
  <c r="D69" i="6"/>
  <c r="C69" i="6"/>
  <c r="AL68" i="6"/>
  <c r="AK68" i="6"/>
  <c r="AJ68" i="6"/>
  <c r="AI68" i="6"/>
  <c r="AH68" i="6"/>
  <c r="AG68" i="6"/>
  <c r="AF68" i="6"/>
  <c r="AE68" i="6"/>
  <c r="AD68" i="6"/>
  <c r="AC68" i="6"/>
  <c r="AB68" i="6"/>
  <c r="AA68" i="6"/>
  <c r="Z68" i="6"/>
  <c r="Y68" i="6"/>
  <c r="X68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AL67" i="6"/>
  <c r="AK67" i="6"/>
  <c r="AJ67" i="6"/>
  <c r="AI67" i="6"/>
  <c r="AH67" i="6"/>
  <c r="AG67" i="6"/>
  <c r="AF67" i="6"/>
  <c r="AE67" i="6"/>
  <c r="AD67" i="6"/>
  <c r="AC67" i="6"/>
  <c r="AB67" i="6"/>
  <c r="AA67" i="6"/>
  <c r="Z67" i="6"/>
  <c r="Y67" i="6"/>
  <c r="X67" i="6"/>
  <c r="W67" i="6"/>
  <c r="V67" i="6"/>
  <c r="U67" i="6"/>
  <c r="T67" i="6"/>
  <c r="S67" i="6"/>
  <c r="R67" i="6"/>
  <c r="Q67" i="6"/>
  <c r="P67" i="6"/>
  <c r="O67" i="6"/>
  <c r="N67" i="6"/>
  <c r="M67" i="6"/>
  <c r="L67" i="6"/>
  <c r="K67" i="6"/>
  <c r="J67" i="6"/>
  <c r="I67" i="6"/>
  <c r="H67" i="6"/>
  <c r="G67" i="6"/>
  <c r="F67" i="6"/>
  <c r="E67" i="6"/>
  <c r="D67" i="6"/>
  <c r="C67" i="6"/>
  <c r="AL66" i="6"/>
  <c r="AK66" i="6"/>
  <c r="AJ66" i="6"/>
  <c r="AI66" i="6"/>
  <c r="AH66" i="6"/>
  <c r="AG66" i="6"/>
  <c r="AF66" i="6"/>
  <c r="AE66" i="6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AL65" i="6"/>
  <c r="AK65" i="6"/>
  <c r="AJ65" i="6"/>
  <c r="AI65" i="6"/>
  <c r="AH65" i="6"/>
  <c r="AG65" i="6"/>
  <c r="AF65" i="6"/>
  <c r="AE65" i="6"/>
  <c r="AD65" i="6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F65" i="6"/>
  <c r="E65" i="6"/>
  <c r="D65" i="6"/>
  <c r="C65" i="6"/>
  <c r="AL64" i="6"/>
  <c r="AK64" i="6"/>
  <c r="AJ64" i="6"/>
  <c r="AI64" i="6"/>
  <c r="AH64" i="6"/>
  <c r="AG64" i="6"/>
  <c r="AF64" i="6"/>
  <c r="AE64" i="6"/>
  <c r="AD64" i="6"/>
  <c r="AC64" i="6"/>
  <c r="AB64" i="6"/>
  <c r="AA64" i="6"/>
  <c r="Z64" i="6"/>
  <c r="Y64" i="6"/>
  <c r="X64" i="6"/>
  <c r="W64" i="6"/>
  <c r="V64" i="6"/>
  <c r="U64" i="6"/>
  <c r="T64" i="6"/>
  <c r="S64" i="6"/>
  <c r="R64" i="6"/>
  <c r="Q64" i="6"/>
  <c r="P64" i="6"/>
  <c r="O64" i="6"/>
  <c r="N64" i="6"/>
  <c r="M64" i="6"/>
  <c r="L64" i="6"/>
  <c r="K64" i="6"/>
  <c r="J64" i="6"/>
  <c r="I64" i="6"/>
  <c r="H64" i="6"/>
  <c r="G64" i="6"/>
  <c r="F64" i="6"/>
  <c r="E64" i="6"/>
  <c r="D64" i="6"/>
  <c r="C64" i="6"/>
  <c r="AL63" i="6"/>
  <c r="AK63" i="6"/>
  <c r="AJ63" i="6"/>
  <c r="AI63" i="6"/>
  <c r="AH63" i="6"/>
  <c r="AG63" i="6"/>
  <c r="AF63" i="6"/>
  <c r="AE63" i="6"/>
  <c r="AD63" i="6"/>
  <c r="AC63" i="6"/>
  <c r="AB63" i="6"/>
  <c r="AA63" i="6"/>
  <c r="Z63" i="6"/>
  <c r="Y63" i="6"/>
  <c r="X63" i="6"/>
  <c r="W63" i="6"/>
  <c r="V63" i="6"/>
  <c r="U63" i="6"/>
  <c r="T63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C63" i="6"/>
  <c r="AL62" i="6"/>
  <c r="AK62" i="6"/>
  <c r="AJ62" i="6"/>
  <c r="AI62" i="6"/>
  <c r="AH62" i="6"/>
  <c r="AG62" i="6"/>
  <c r="AF62" i="6"/>
  <c r="AE62" i="6"/>
  <c r="AD62" i="6"/>
  <c r="AC62" i="6"/>
  <c r="AB62" i="6"/>
  <c r="AA62" i="6"/>
  <c r="Z62" i="6"/>
  <c r="Y62" i="6"/>
  <c r="X62" i="6"/>
  <c r="W62" i="6"/>
  <c r="V62" i="6"/>
  <c r="U62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D62" i="6"/>
  <c r="C62" i="6"/>
  <c r="AL61" i="6"/>
  <c r="AK61" i="6"/>
  <c r="AJ61" i="6"/>
  <c r="AI61" i="6"/>
  <c r="AH61" i="6"/>
  <c r="AG61" i="6"/>
  <c r="AF61" i="6"/>
  <c r="AE61" i="6"/>
  <c r="AD61" i="6"/>
  <c r="AC61" i="6"/>
  <c r="AB61" i="6"/>
  <c r="AA61" i="6"/>
  <c r="Z61" i="6"/>
  <c r="Y61" i="6"/>
  <c r="X61" i="6"/>
  <c r="W61" i="6"/>
  <c r="V61" i="6"/>
  <c r="U61" i="6"/>
  <c r="T61" i="6"/>
  <c r="S61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D61" i="6"/>
  <c r="C61" i="6"/>
  <c r="AL60" i="6"/>
  <c r="AK60" i="6"/>
  <c r="AJ60" i="6"/>
  <c r="AI60" i="6"/>
  <c r="AH60" i="6"/>
  <c r="AG60" i="6"/>
  <c r="AF60" i="6"/>
  <c r="AE60" i="6"/>
  <c r="AD60" i="6"/>
  <c r="AC60" i="6"/>
  <c r="AB60" i="6"/>
  <c r="AA60" i="6"/>
  <c r="Z60" i="6"/>
  <c r="Y60" i="6"/>
  <c r="X60" i="6"/>
  <c r="W60" i="6"/>
  <c r="V60" i="6"/>
  <c r="U60" i="6"/>
  <c r="T60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C60" i="6"/>
  <c r="AL55" i="6"/>
  <c r="AK55" i="6"/>
  <c r="AJ55" i="6"/>
  <c r="AI55" i="6"/>
  <c r="AH55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C55" i="6"/>
  <c r="AL54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C54" i="6"/>
  <c r="AL53" i="6"/>
  <c r="AK53" i="6"/>
  <c r="AJ53" i="6"/>
  <c r="AI53" i="6"/>
  <c r="AH53" i="6"/>
  <c r="AG53" i="6"/>
  <c r="AF53" i="6"/>
  <c r="AE53" i="6"/>
  <c r="AD53" i="6"/>
  <c r="AC53" i="6"/>
  <c r="AB53" i="6"/>
  <c r="AA53" i="6"/>
  <c r="Z53" i="6"/>
  <c r="Y53" i="6"/>
  <c r="X53" i="6"/>
  <c r="W53" i="6"/>
  <c r="V53" i="6"/>
  <c r="U53" i="6"/>
  <c r="T53" i="6"/>
  <c r="S53" i="6"/>
  <c r="R53" i="6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C53" i="6"/>
  <c r="AL52" i="6"/>
  <c r="AK52" i="6"/>
  <c r="AJ52" i="6"/>
  <c r="AI52" i="6"/>
  <c r="AH52" i="6"/>
  <c r="AG52" i="6"/>
  <c r="AF52" i="6"/>
  <c r="AE52" i="6"/>
  <c r="AD52" i="6"/>
  <c r="AC52" i="6"/>
  <c r="AB52" i="6"/>
  <c r="AA52" i="6"/>
  <c r="Z52" i="6"/>
  <c r="Y52" i="6"/>
  <c r="X52" i="6"/>
  <c r="W52" i="6"/>
  <c r="V52" i="6"/>
  <c r="U52" i="6"/>
  <c r="T52" i="6"/>
  <c r="S52" i="6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C52" i="6"/>
  <c r="AL51" i="6"/>
  <c r="AK51" i="6"/>
  <c r="AJ51" i="6"/>
  <c r="AI51" i="6"/>
  <c r="AH51" i="6"/>
  <c r="AG51" i="6"/>
  <c r="AF51" i="6"/>
  <c r="AE51" i="6"/>
  <c r="AD51" i="6"/>
  <c r="AC51" i="6"/>
  <c r="AB51" i="6"/>
  <c r="AA51" i="6"/>
  <c r="Z51" i="6"/>
  <c r="Y51" i="6"/>
  <c r="X51" i="6"/>
  <c r="W51" i="6"/>
  <c r="V51" i="6"/>
  <c r="U51" i="6"/>
  <c r="T51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AL50" i="6"/>
  <c r="AK50" i="6"/>
  <c r="AJ50" i="6"/>
  <c r="AI50" i="6"/>
  <c r="AH50" i="6"/>
  <c r="AG50" i="6"/>
  <c r="AF50" i="6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AL49" i="6"/>
  <c r="AK49" i="6"/>
  <c r="AJ49" i="6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AL48" i="6"/>
  <c r="AK48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AL47" i="6"/>
  <c r="AK47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AL46" i="6"/>
  <c r="AK46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AL45" i="6"/>
  <c r="AK45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AL44" i="6"/>
  <c r="AK44" i="6"/>
  <c r="AJ44" i="6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AL43" i="6"/>
  <c r="AK43" i="6"/>
  <c r="AJ43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C43" i="6"/>
  <c r="AL42" i="6"/>
  <c r="AK42" i="6"/>
  <c r="AJ42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AL41" i="6"/>
  <c r="AK41" i="6"/>
  <c r="AJ41" i="6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AL40" i="6"/>
  <c r="AK40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AL39" i="6"/>
  <c r="AK39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AL38" i="6"/>
  <c r="AK38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J91" i="6" s="1"/>
  <c r="I35" i="6"/>
  <c r="H35" i="6"/>
  <c r="G35" i="6"/>
  <c r="F35" i="6"/>
  <c r="E35" i="6"/>
  <c r="D35" i="6"/>
  <c r="C35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AL32" i="6"/>
  <c r="AL88" i="6" s="1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V88" i="6" s="1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F88" i="6" s="1"/>
  <c r="E32" i="6"/>
  <c r="D32" i="6"/>
  <c r="C32" i="6"/>
  <c r="C4" i="6"/>
  <c r="D4" i="6"/>
  <c r="E4" i="6"/>
  <c r="F4" i="6"/>
  <c r="G4" i="6"/>
  <c r="H4" i="6"/>
  <c r="I4" i="6"/>
  <c r="J4" i="6"/>
  <c r="K4" i="6"/>
  <c r="L4" i="6"/>
  <c r="M4" i="6"/>
  <c r="N4" i="6"/>
  <c r="O4" i="6"/>
  <c r="O88" i="6" s="1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D88" i="6" s="1"/>
  <c r="AE4" i="6"/>
  <c r="AE88" i="6" s="1"/>
  <c r="AF4" i="6"/>
  <c r="AG4" i="6"/>
  <c r="AH4" i="6"/>
  <c r="AI4" i="6"/>
  <c r="AJ4" i="6"/>
  <c r="AK4" i="6"/>
  <c r="AL4" i="6"/>
  <c r="C5" i="6"/>
  <c r="D5" i="6"/>
  <c r="E5" i="6"/>
  <c r="F5" i="6"/>
  <c r="G5" i="6"/>
  <c r="H5" i="6"/>
  <c r="I5" i="6"/>
  <c r="J5" i="6"/>
  <c r="K5" i="6"/>
  <c r="K89" i="6" s="1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A89" i="6" s="1"/>
  <c r="AB5" i="6"/>
  <c r="AC5" i="6"/>
  <c r="AD5" i="6"/>
  <c r="AE5" i="6"/>
  <c r="AF5" i="6"/>
  <c r="AG5" i="6"/>
  <c r="AH5" i="6"/>
  <c r="AI5" i="6"/>
  <c r="AJ5" i="6"/>
  <c r="AK5" i="6"/>
  <c r="AL5" i="6"/>
  <c r="C6" i="6"/>
  <c r="D6" i="6"/>
  <c r="D90" i="6" s="1"/>
  <c r="E6" i="6"/>
  <c r="F6" i="6"/>
  <c r="G6" i="6"/>
  <c r="G90" i="6" s="1"/>
  <c r="H6" i="6"/>
  <c r="I6" i="6"/>
  <c r="J6" i="6"/>
  <c r="K6" i="6"/>
  <c r="L6" i="6"/>
  <c r="M6" i="6"/>
  <c r="N6" i="6"/>
  <c r="O6" i="6"/>
  <c r="P6" i="6"/>
  <c r="Q6" i="6"/>
  <c r="R6" i="6"/>
  <c r="S6" i="6"/>
  <c r="T6" i="6"/>
  <c r="T90" i="6" s="1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J90" i="6" s="1"/>
  <c r="AK6" i="6"/>
  <c r="AL6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R91" i="6" s="1"/>
  <c r="S7" i="6"/>
  <c r="S91" i="6" s="1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H91" i="6" s="1"/>
  <c r="AI7" i="6"/>
  <c r="AJ7" i="6"/>
  <c r="AK7" i="6"/>
  <c r="AL7" i="6"/>
  <c r="C8" i="6"/>
  <c r="D8" i="6"/>
  <c r="E8" i="6"/>
  <c r="F8" i="6"/>
  <c r="G8" i="6"/>
  <c r="H8" i="6"/>
  <c r="I8" i="6"/>
  <c r="J8" i="6"/>
  <c r="K8" i="6"/>
  <c r="L8" i="6"/>
  <c r="M8" i="6"/>
  <c r="N8" i="6"/>
  <c r="O8" i="6"/>
  <c r="O92" i="6" s="1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C9" i="6"/>
  <c r="D9" i="6"/>
  <c r="E9" i="6"/>
  <c r="F9" i="6"/>
  <c r="G9" i="6"/>
  <c r="H9" i="6"/>
  <c r="H93" i="6" s="1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X93" i="6" s="1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T94" i="6" s="1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J94" i="6" s="1"/>
  <c r="AK10" i="6"/>
  <c r="AL10" i="6"/>
  <c r="C11" i="6"/>
  <c r="C95" i="6" s="1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P95" i="6" s="1"/>
  <c r="Q11" i="6"/>
  <c r="R11" i="6"/>
  <c r="R95" i="6" s="1"/>
  <c r="S11" i="6"/>
  <c r="S95" i="6" s="1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AG11" i="6"/>
  <c r="AH11" i="6"/>
  <c r="AH95" i="6" s="1"/>
  <c r="AI11" i="6"/>
  <c r="AJ11" i="6"/>
  <c r="AK11" i="6"/>
  <c r="AL11" i="6"/>
  <c r="C12" i="6"/>
  <c r="D12" i="6"/>
  <c r="E12" i="6"/>
  <c r="F12" i="6"/>
  <c r="G12" i="6"/>
  <c r="H12" i="6"/>
  <c r="I12" i="6"/>
  <c r="J12" i="6"/>
  <c r="K12" i="6"/>
  <c r="L12" i="6"/>
  <c r="L96" i="6" s="1"/>
  <c r="M12" i="6"/>
  <c r="N12" i="6"/>
  <c r="O12" i="6"/>
  <c r="P12" i="6"/>
  <c r="Q12" i="6"/>
  <c r="Q96" i="6" s="1"/>
  <c r="R12" i="6"/>
  <c r="S12" i="6"/>
  <c r="T12" i="6"/>
  <c r="U12" i="6"/>
  <c r="V12" i="6"/>
  <c r="W12" i="6"/>
  <c r="X12" i="6"/>
  <c r="Y12" i="6"/>
  <c r="Z12" i="6"/>
  <c r="AA12" i="6"/>
  <c r="AB12" i="6"/>
  <c r="AB96" i="6" s="1"/>
  <c r="AC12" i="6"/>
  <c r="AD12" i="6"/>
  <c r="AE12" i="6"/>
  <c r="AF12" i="6"/>
  <c r="AG12" i="6"/>
  <c r="AG96" i="6" s="1"/>
  <c r="AH12" i="6"/>
  <c r="AI12" i="6"/>
  <c r="AJ12" i="6"/>
  <c r="AK12" i="6"/>
  <c r="AL12" i="6"/>
  <c r="C13" i="6"/>
  <c r="D13" i="6"/>
  <c r="E13" i="6"/>
  <c r="F13" i="6"/>
  <c r="G13" i="6"/>
  <c r="H13" i="6"/>
  <c r="I13" i="6"/>
  <c r="J13" i="6"/>
  <c r="K13" i="6"/>
  <c r="L13" i="6"/>
  <c r="M13" i="6"/>
  <c r="M97" i="6" s="1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C97" i="6" s="1"/>
  <c r="AD13" i="6"/>
  <c r="AE13" i="6"/>
  <c r="AF13" i="6"/>
  <c r="AG13" i="6"/>
  <c r="AH13" i="6"/>
  <c r="AI13" i="6"/>
  <c r="AJ13" i="6"/>
  <c r="AK13" i="6"/>
  <c r="AL13" i="6"/>
  <c r="C14" i="6"/>
  <c r="C98" i="6" s="1"/>
  <c r="D14" i="6"/>
  <c r="D98" i="6" s="1"/>
  <c r="E14" i="6"/>
  <c r="F14" i="6"/>
  <c r="G14" i="6"/>
  <c r="H14" i="6"/>
  <c r="I14" i="6"/>
  <c r="I98" i="6" s="1"/>
  <c r="J14" i="6"/>
  <c r="J98" i="6" s="1"/>
  <c r="K14" i="6"/>
  <c r="L14" i="6"/>
  <c r="M14" i="6"/>
  <c r="N14" i="6"/>
  <c r="O14" i="6"/>
  <c r="P14" i="6"/>
  <c r="Q14" i="6"/>
  <c r="R14" i="6"/>
  <c r="S14" i="6"/>
  <c r="S98" i="6" s="1"/>
  <c r="T14" i="6"/>
  <c r="T98" i="6" s="1"/>
  <c r="U14" i="6"/>
  <c r="V14" i="6"/>
  <c r="W14" i="6"/>
  <c r="X14" i="6"/>
  <c r="Y14" i="6"/>
  <c r="Y98" i="6" s="1"/>
  <c r="Z14" i="6"/>
  <c r="AA14" i="6"/>
  <c r="AB14" i="6"/>
  <c r="AC14" i="6"/>
  <c r="AD14" i="6"/>
  <c r="AE14" i="6"/>
  <c r="AF14" i="6"/>
  <c r="AG14" i="6"/>
  <c r="AH14" i="6"/>
  <c r="AI14" i="6"/>
  <c r="AI98" i="6" s="1"/>
  <c r="AJ14" i="6"/>
  <c r="AK14" i="6"/>
  <c r="AL14" i="6"/>
  <c r="C15" i="6"/>
  <c r="C99" i="6" s="1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P99" i="6" s="1"/>
  <c r="Q15" i="6"/>
  <c r="R15" i="6"/>
  <c r="S15" i="6"/>
  <c r="S99" i="6" s="1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F99" i="6" s="1"/>
  <c r="AG15" i="6"/>
  <c r="AH15" i="6"/>
  <c r="AI15" i="6"/>
  <c r="AI99" i="6" s="1"/>
  <c r="AJ15" i="6"/>
  <c r="AK15" i="6"/>
  <c r="AL15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O100" i="6" s="1"/>
  <c r="P16" i="6"/>
  <c r="Q16" i="6"/>
  <c r="Q100" i="6" s="1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E100" i="6" s="1"/>
  <c r="AF16" i="6"/>
  <c r="AG16" i="6"/>
  <c r="AG100" i="6" s="1"/>
  <c r="AH16" i="6"/>
  <c r="AI16" i="6"/>
  <c r="AJ16" i="6"/>
  <c r="AK16" i="6"/>
  <c r="AL16" i="6"/>
  <c r="C17" i="6"/>
  <c r="D17" i="6"/>
  <c r="E17" i="6"/>
  <c r="F17" i="6"/>
  <c r="G17" i="6"/>
  <c r="G101" i="6" s="1"/>
  <c r="H17" i="6"/>
  <c r="I17" i="6"/>
  <c r="J17" i="6"/>
  <c r="K17" i="6"/>
  <c r="K101" i="6" s="1"/>
  <c r="L17" i="6"/>
  <c r="M17" i="6"/>
  <c r="M101" i="6" s="1"/>
  <c r="N17" i="6"/>
  <c r="O17" i="6"/>
  <c r="P17" i="6"/>
  <c r="Q17" i="6"/>
  <c r="R17" i="6"/>
  <c r="S17" i="6"/>
  <c r="T17" i="6"/>
  <c r="U17" i="6"/>
  <c r="V17" i="6"/>
  <c r="W17" i="6"/>
  <c r="W101" i="6" s="1"/>
  <c r="X17" i="6"/>
  <c r="Y17" i="6"/>
  <c r="Z17" i="6"/>
  <c r="Z101" i="6" s="1"/>
  <c r="AA17" i="6"/>
  <c r="AA101" i="6" s="1"/>
  <c r="AB17" i="6"/>
  <c r="AC17" i="6"/>
  <c r="AC101" i="6" s="1"/>
  <c r="AD17" i="6"/>
  <c r="AE17" i="6"/>
  <c r="AF17" i="6"/>
  <c r="AG17" i="6"/>
  <c r="AH17" i="6"/>
  <c r="AI17" i="6"/>
  <c r="AJ17" i="6"/>
  <c r="AK17" i="6"/>
  <c r="AL17" i="6"/>
  <c r="C18" i="6"/>
  <c r="D18" i="6"/>
  <c r="D102" i="6" s="1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T102" i="6" s="1"/>
  <c r="U18" i="6"/>
  <c r="V18" i="6"/>
  <c r="V102" i="6" s="1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L102" i="6" s="1"/>
  <c r="C19" i="6"/>
  <c r="C103" i="6" s="1"/>
  <c r="D19" i="6"/>
  <c r="E19" i="6"/>
  <c r="E103" i="6" s="1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R103" i="6" s="1"/>
  <c r="S19" i="6"/>
  <c r="S103" i="6" s="1"/>
  <c r="T19" i="6"/>
  <c r="U19" i="6"/>
  <c r="U103" i="6" s="1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I103" i="6" s="1"/>
  <c r="AJ19" i="6"/>
  <c r="AK19" i="6"/>
  <c r="AK103" i="6" s="1"/>
  <c r="AL19" i="6"/>
  <c r="C20" i="6"/>
  <c r="D20" i="6"/>
  <c r="E20" i="6"/>
  <c r="F20" i="6"/>
  <c r="G20" i="6"/>
  <c r="H20" i="6"/>
  <c r="I20" i="6"/>
  <c r="J20" i="6"/>
  <c r="K20" i="6"/>
  <c r="K104" i="6" s="1"/>
  <c r="L20" i="6"/>
  <c r="M20" i="6"/>
  <c r="N20" i="6"/>
  <c r="O20" i="6"/>
  <c r="O104" i="6" s="1"/>
  <c r="P20" i="6"/>
  <c r="Q20" i="6"/>
  <c r="Q104" i="6" s="1"/>
  <c r="R20" i="6"/>
  <c r="S20" i="6"/>
  <c r="T20" i="6"/>
  <c r="U20" i="6"/>
  <c r="V20" i="6"/>
  <c r="W20" i="6"/>
  <c r="X20" i="6"/>
  <c r="Y20" i="6"/>
  <c r="Z20" i="6"/>
  <c r="AA20" i="6"/>
  <c r="AA104" i="6" s="1"/>
  <c r="AB20" i="6"/>
  <c r="AC20" i="6"/>
  <c r="AD20" i="6"/>
  <c r="AD104" i="6" s="1"/>
  <c r="AE20" i="6"/>
  <c r="AE104" i="6" s="1"/>
  <c r="AF20" i="6"/>
  <c r="AG20" i="6"/>
  <c r="AG104" i="6" s="1"/>
  <c r="AH20" i="6"/>
  <c r="AI20" i="6"/>
  <c r="AJ20" i="6"/>
  <c r="AK20" i="6"/>
  <c r="AL20" i="6"/>
  <c r="C21" i="6"/>
  <c r="C105" i="6" s="1"/>
  <c r="D21" i="6"/>
  <c r="E21" i="6"/>
  <c r="F21" i="6"/>
  <c r="G21" i="6"/>
  <c r="H21" i="6"/>
  <c r="H105" i="6" s="1"/>
  <c r="I21" i="6"/>
  <c r="J21" i="6"/>
  <c r="K21" i="6"/>
  <c r="K105" i="6" s="1"/>
  <c r="L21" i="6"/>
  <c r="M21" i="6"/>
  <c r="M105" i="6" s="1"/>
  <c r="N21" i="6"/>
  <c r="O21" i="6"/>
  <c r="P21" i="6"/>
  <c r="Q21" i="6"/>
  <c r="R21" i="6"/>
  <c r="S21" i="6"/>
  <c r="S105" i="6" s="1"/>
  <c r="T21" i="6"/>
  <c r="U21" i="6"/>
  <c r="V21" i="6"/>
  <c r="W21" i="6"/>
  <c r="X21" i="6"/>
  <c r="X105" i="6" s="1"/>
  <c r="Y21" i="6"/>
  <c r="Z21" i="6"/>
  <c r="AA21" i="6"/>
  <c r="AA105" i="6" s="1"/>
  <c r="AB21" i="6"/>
  <c r="AC21" i="6"/>
  <c r="AC105" i="6" s="1"/>
  <c r="AD21" i="6"/>
  <c r="AE21" i="6"/>
  <c r="AF21" i="6"/>
  <c r="AG21" i="6"/>
  <c r="AH21" i="6"/>
  <c r="AI21" i="6"/>
  <c r="AI105" i="6" s="1"/>
  <c r="AJ21" i="6"/>
  <c r="AK21" i="6"/>
  <c r="AL21" i="6"/>
  <c r="C22" i="6"/>
  <c r="D22" i="6"/>
  <c r="D106" i="6" s="1"/>
  <c r="E22" i="6"/>
  <c r="F22" i="6"/>
  <c r="G22" i="6"/>
  <c r="G106" i="6" s="1"/>
  <c r="H22" i="6"/>
  <c r="I22" i="6"/>
  <c r="I106" i="6" s="1"/>
  <c r="J22" i="6"/>
  <c r="K22" i="6"/>
  <c r="L22" i="6"/>
  <c r="M22" i="6"/>
  <c r="N22" i="6"/>
  <c r="O22" i="6"/>
  <c r="P22" i="6"/>
  <c r="Q22" i="6"/>
  <c r="R22" i="6"/>
  <c r="S22" i="6"/>
  <c r="T22" i="6"/>
  <c r="T106" i="6" s="1"/>
  <c r="U22" i="6"/>
  <c r="V22" i="6"/>
  <c r="W22" i="6"/>
  <c r="W106" i="6" s="1"/>
  <c r="X22" i="6"/>
  <c r="X106" i="6" s="1"/>
  <c r="Y22" i="6"/>
  <c r="Y106" i="6" s="1"/>
  <c r="Z22" i="6"/>
  <c r="AA22" i="6"/>
  <c r="AB22" i="6"/>
  <c r="AC22" i="6"/>
  <c r="AD22" i="6"/>
  <c r="AE22" i="6"/>
  <c r="AF22" i="6"/>
  <c r="AG22" i="6"/>
  <c r="AH22" i="6"/>
  <c r="AI22" i="6"/>
  <c r="AJ22" i="6"/>
  <c r="AJ106" i="6" s="1"/>
  <c r="AK22" i="6"/>
  <c r="AL22" i="6"/>
  <c r="C23" i="6"/>
  <c r="C107" i="6" s="1"/>
  <c r="D23" i="6"/>
  <c r="D107" i="6" s="1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R107" i="6" s="1"/>
  <c r="S23" i="6"/>
  <c r="S107" i="6" s="1"/>
  <c r="T23" i="6"/>
  <c r="T107" i="6" s="1"/>
  <c r="U23" i="6"/>
  <c r="V23" i="6"/>
  <c r="W23" i="6"/>
  <c r="X23" i="6"/>
  <c r="Y23" i="6"/>
  <c r="Z23" i="6"/>
  <c r="AA23" i="6"/>
  <c r="AA107" i="6" s="1"/>
  <c r="AB23" i="6"/>
  <c r="AC23" i="6"/>
  <c r="AD23" i="6"/>
  <c r="AE23" i="6"/>
  <c r="AF23" i="6"/>
  <c r="AG23" i="6"/>
  <c r="AH23" i="6"/>
  <c r="AH107" i="6" s="1"/>
  <c r="AI23" i="6"/>
  <c r="AI107" i="6" s="1"/>
  <c r="AJ23" i="6"/>
  <c r="AJ107" i="6" s="1"/>
  <c r="AK23" i="6"/>
  <c r="AL23" i="6"/>
  <c r="C24" i="6"/>
  <c r="D24" i="6"/>
  <c r="E24" i="6"/>
  <c r="F24" i="6"/>
  <c r="G24" i="6"/>
  <c r="G108" i="6" s="1"/>
  <c r="H24" i="6"/>
  <c r="I24" i="6"/>
  <c r="J24" i="6"/>
  <c r="K24" i="6"/>
  <c r="L24" i="6"/>
  <c r="M24" i="6"/>
  <c r="N24" i="6"/>
  <c r="N108" i="6" s="1"/>
  <c r="O24" i="6"/>
  <c r="O108" i="6" s="1"/>
  <c r="P24" i="6"/>
  <c r="P108" i="6" s="1"/>
  <c r="Q24" i="6"/>
  <c r="Q108" i="6" s="1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D108" i="6" s="1"/>
  <c r="AE24" i="6"/>
  <c r="AE108" i="6" s="1"/>
  <c r="AF24" i="6"/>
  <c r="AF108" i="6" s="1"/>
  <c r="AG24" i="6"/>
  <c r="AG108" i="6" s="1"/>
  <c r="AH24" i="6"/>
  <c r="AH108" i="6" s="1"/>
  <c r="AI24" i="6"/>
  <c r="AJ24" i="6"/>
  <c r="AK24" i="6"/>
  <c r="AL24" i="6"/>
  <c r="C25" i="6"/>
  <c r="D25" i="6"/>
  <c r="E25" i="6"/>
  <c r="F25" i="6"/>
  <c r="G25" i="6"/>
  <c r="H25" i="6"/>
  <c r="H109" i="6" s="1"/>
  <c r="I25" i="6"/>
  <c r="J25" i="6"/>
  <c r="K25" i="6"/>
  <c r="L25" i="6"/>
  <c r="L109" i="6" s="1"/>
  <c r="M25" i="6"/>
  <c r="M109" i="6" s="1"/>
  <c r="N25" i="6"/>
  <c r="O25" i="6"/>
  <c r="P25" i="6"/>
  <c r="Q25" i="6"/>
  <c r="R25" i="6"/>
  <c r="S25" i="6"/>
  <c r="T25" i="6"/>
  <c r="U25" i="6"/>
  <c r="V25" i="6"/>
  <c r="W25" i="6"/>
  <c r="X25" i="6"/>
  <c r="X109" i="6" s="1"/>
  <c r="Y25" i="6"/>
  <c r="Z25" i="6"/>
  <c r="AA25" i="6"/>
  <c r="AB25" i="6"/>
  <c r="AB109" i="6" s="1"/>
  <c r="AC25" i="6"/>
  <c r="AC109" i="6" s="1"/>
  <c r="AD25" i="6"/>
  <c r="AE25" i="6"/>
  <c r="AF25" i="6"/>
  <c r="AG25" i="6"/>
  <c r="AH25" i="6"/>
  <c r="AI25" i="6"/>
  <c r="AI109" i="6" s="1"/>
  <c r="AJ25" i="6"/>
  <c r="AK25" i="6"/>
  <c r="AL25" i="6"/>
  <c r="C26" i="6"/>
  <c r="D26" i="6"/>
  <c r="D110" i="6" s="1"/>
  <c r="E26" i="6"/>
  <c r="F26" i="6"/>
  <c r="F110" i="6" s="1"/>
  <c r="G26" i="6"/>
  <c r="H26" i="6"/>
  <c r="I26" i="6"/>
  <c r="I110" i="6" s="1"/>
  <c r="J26" i="6"/>
  <c r="K26" i="6"/>
  <c r="L26" i="6"/>
  <c r="M26" i="6"/>
  <c r="N26" i="6"/>
  <c r="O26" i="6"/>
  <c r="O110" i="6" s="1"/>
  <c r="P26" i="6"/>
  <c r="P110" i="6" s="1"/>
  <c r="Q26" i="6"/>
  <c r="R26" i="6"/>
  <c r="S26" i="6"/>
  <c r="T26" i="6"/>
  <c r="T110" i="6" s="1"/>
  <c r="U26" i="6"/>
  <c r="V26" i="6"/>
  <c r="V110" i="6" s="1"/>
  <c r="W26" i="6"/>
  <c r="X26" i="6"/>
  <c r="Y26" i="6"/>
  <c r="Y110" i="6" s="1"/>
  <c r="Z26" i="6"/>
  <c r="AA26" i="6"/>
  <c r="AB26" i="6"/>
  <c r="AC26" i="6"/>
  <c r="AD26" i="6"/>
  <c r="AE26" i="6"/>
  <c r="AE110" i="6" s="1"/>
  <c r="AF26" i="6"/>
  <c r="AG26" i="6"/>
  <c r="AH26" i="6"/>
  <c r="AI26" i="6"/>
  <c r="AJ26" i="6"/>
  <c r="AJ110" i="6" s="1"/>
  <c r="AK26" i="6"/>
  <c r="AL26" i="6"/>
  <c r="AL110" i="6" s="1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AI110" i="6"/>
  <c r="S110" i="6"/>
  <c r="C110" i="6"/>
  <c r="B26" i="6"/>
  <c r="AL109" i="6"/>
  <c r="W109" i="6"/>
  <c r="V109" i="6"/>
  <c r="S109" i="6"/>
  <c r="G109" i="6"/>
  <c r="F109" i="6"/>
  <c r="C109" i="6"/>
  <c r="B25" i="6"/>
  <c r="Z108" i="6"/>
  <c r="W108" i="6"/>
  <c r="J108" i="6"/>
  <c r="B24" i="6"/>
  <c r="AE107" i="6"/>
  <c r="AD107" i="6"/>
  <c r="O107" i="6"/>
  <c r="N107" i="6"/>
  <c r="K107" i="6"/>
  <c r="B23" i="6"/>
  <c r="AI106" i="6"/>
  <c r="AH106" i="6"/>
  <c r="S106" i="6"/>
  <c r="R106" i="6"/>
  <c r="C106" i="6"/>
  <c r="B22" i="6"/>
  <c r="AL105" i="6"/>
  <c r="W105" i="6"/>
  <c r="V105" i="6"/>
  <c r="G105" i="6"/>
  <c r="F105" i="6"/>
  <c r="B21" i="6"/>
  <c r="Y104" i="6"/>
  <c r="N104" i="6"/>
  <c r="B20" i="6"/>
  <c r="AH103" i="6"/>
  <c r="AE103" i="6"/>
  <c r="AA103" i="6"/>
  <c r="O103" i="6"/>
  <c r="K103" i="6"/>
  <c r="B19" i="6"/>
  <c r="AJ102" i="6"/>
  <c r="AI102" i="6"/>
  <c r="AH102" i="6"/>
  <c r="AG102" i="6"/>
  <c r="S102" i="6"/>
  <c r="R102" i="6"/>
  <c r="F102" i="6"/>
  <c r="C102" i="6"/>
  <c r="B18" i="6"/>
  <c r="AL101" i="6"/>
  <c r="AK101" i="6"/>
  <c r="J101" i="6"/>
  <c r="B17" i="6"/>
  <c r="AD100" i="6"/>
  <c r="Z100" i="6"/>
  <c r="N100" i="6"/>
  <c r="I100" i="6"/>
  <c r="B16" i="6"/>
  <c r="AH99" i="6"/>
  <c r="AE99" i="6"/>
  <c r="AD99" i="6"/>
  <c r="R99" i="6"/>
  <c r="O99" i="6"/>
  <c r="N99" i="6"/>
  <c r="M99" i="6"/>
  <c r="B15" i="6"/>
  <c r="AJ98" i="6"/>
  <c r="B14" i="6"/>
  <c r="S97" i="6"/>
  <c r="B13" i="6"/>
  <c r="AD96" i="6"/>
  <c r="AA96" i="6"/>
  <c r="W96" i="6"/>
  <c r="N96" i="6"/>
  <c r="K96" i="6"/>
  <c r="G96" i="6"/>
  <c r="B12" i="6"/>
  <c r="AF95" i="6"/>
  <c r="AE95" i="6"/>
  <c r="AA95" i="6"/>
  <c r="O95" i="6"/>
  <c r="B11" i="6"/>
  <c r="AI94" i="6"/>
  <c r="S94" i="6"/>
  <c r="D94" i="6"/>
  <c r="C94" i="6"/>
  <c r="B10" i="6"/>
  <c r="AL93" i="6"/>
  <c r="W93" i="6"/>
  <c r="V93" i="6"/>
  <c r="S93" i="6"/>
  <c r="G93" i="6"/>
  <c r="F93" i="6"/>
  <c r="E93" i="6"/>
  <c r="C93" i="6"/>
  <c r="B9" i="6"/>
  <c r="AD92" i="6"/>
  <c r="N92" i="6"/>
  <c r="B8" i="6"/>
  <c r="AE91" i="6"/>
  <c r="AD91" i="6"/>
  <c r="AA91" i="6"/>
  <c r="O91" i="6"/>
  <c r="N91" i="6"/>
  <c r="B7" i="6"/>
  <c r="AI90" i="6"/>
  <c r="AH90" i="6"/>
  <c r="S90" i="6"/>
  <c r="R90" i="6"/>
  <c r="C90" i="6"/>
  <c r="B6" i="6"/>
  <c r="AL89" i="6"/>
  <c r="W89" i="6"/>
  <c r="V89" i="6"/>
  <c r="U89" i="6"/>
  <c r="G89" i="6"/>
  <c r="F89" i="6"/>
  <c r="B5" i="6"/>
  <c r="Z88" i="6"/>
  <c r="N88" i="6"/>
  <c r="K88" i="6"/>
  <c r="J88" i="6"/>
  <c r="B4" i="6"/>
  <c r="Z91" i="6" l="1"/>
  <c r="V92" i="6"/>
  <c r="Z95" i="6"/>
  <c r="V104" i="6"/>
  <c r="AC96" i="6"/>
  <c r="AK110" i="6"/>
  <c r="U110" i="6"/>
  <c r="E110" i="6"/>
  <c r="Y109" i="6"/>
  <c r="I109" i="6"/>
  <c r="AC108" i="6"/>
  <c r="M108" i="6"/>
  <c r="AG107" i="6"/>
  <c r="AG123" i="6" s="1"/>
  <c r="Q107" i="6"/>
  <c r="AC104" i="6"/>
  <c r="M104" i="6"/>
  <c r="AK102" i="6"/>
  <c r="U102" i="6"/>
  <c r="E102" i="6"/>
  <c r="Y101" i="6"/>
  <c r="I101" i="6"/>
  <c r="AC100" i="6"/>
  <c r="M100" i="6"/>
  <c r="AG99" i="6"/>
  <c r="Q99" i="6"/>
  <c r="AK98" i="6"/>
  <c r="U98" i="6"/>
  <c r="E98" i="6"/>
  <c r="M96" i="6"/>
  <c r="AG95" i="6"/>
  <c r="Q95" i="6"/>
  <c r="AK94" i="6"/>
  <c r="U94" i="6"/>
  <c r="M92" i="6"/>
  <c r="I88" i="6"/>
  <c r="Y88" i="6"/>
  <c r="E89" i="6"/>
  <c r="AK89" i="6"/>
  <c r="Q90" i="6"/>
  <c r="AG90" i="6"/>
  <c r="AE102" i="6"/>
  <c r="O102" i="6"/>
  <c r="H24" i="2"/>
  <c r="AE101" i="6"/>
  <c r="E100" i="6"/>
  <c r="AD94" i="6"/>
  <c r="T93" i="6"/>
  <c r="U93" i="6"/>
  <c r="AK93" i="6"/>
  <c r="J95" i="6"/>
  <c r="F96" i="6"/>
  <c r="V96" i="6"/>
  <c r="AL96" i="6"/>
  <c r="Z99" i="6"/>
  <c r="J103" i="6"/>
  <c r="J121" i="6" s="1"/>
  <c r="N106" i="6"/>
  <c r="AD106" i="6"/>
  <c r="F108" i="6"/>
  <c r="F126" i="6" s="1"/>
  <c r="AJ93" i="6"/>
  <c r="P94" i="6"/>
  <c r="T97" i="6"/>
  <c r="H100" i="6"/>
  <c r="AJ101" i="6"/>
  <c r="AJ120" i="6" s="1"/>
  <c r="P102" i="6"/>
  <c r="AF102" i="6"/>
  <c r="AB103" i="6"/>
  <c r="D105" i="6"/>
  <c r="T109" i="6"/>
  <c r="AJ109" i="6"/>
  <c r="I96" i="6"/>
  <c r="Y96" i="6"/>
  <c r="E97" i="6"/>
  <c r="E118" i="6" s="1"/>
  <c r="U97" i="6"/>
  <c r="U118" i="6" s="1"/>
  <c r="AK97" i="6"/>
  <c r="AK118" i="6" s="1"/>
  <c r="AC99" i="6"/>
  <c r="AC125" i="6" s="1"/>
  <c r="Y100" i="6"/>
  <c r="E101" i="6"/>
  <c r="E120" i="6" s="1"/>
  <c r="U101" i="6"/>
  <c r="Q102" i="6"/>
  <c r="I104" i="6"/>
  <c r="E105" i="6"/>
  <c r="U105" i="6"/>
  <c r="AK105" i="6"/>
  <c r="Q106" i="6"/>
  <c r="AG106" i="6"/>
  <c r="E109" i="6"/>
  <c r="U109" i="6"/>
  <c r="U124" i="6" s="1"/>
  <c r="AK109" i="6"/>
  <c r="AK124" i="6" s="1"/>
  <c r="O97" i="6"/>
  <c r="O118" i="6" s="1"/>
  <c r="AG97" i="6"/>
  <c r="AC106" i="6"/>
  <c r="AK108" i="6"/>
  <c r="Y108" i="6"/>
  <c r="Y126" i="6" s="1"/>
  <c r="I108" i="6"/>
  <c r="I126" i="6" s="1"/>
  <c r="AG98" i="6"/>
  <c r="AG119" i="6" s="1"/>
  <c r="Q98" i="6"/>
  <c r="Q119" i="6" s="1"/>
  <c r="Y92" i="6"/>
  <c r="AF110" i="6"/>
  <c r="D109" i="6"/>
  <c r="D124" i="6" s="1"/>
  <c r="X108" i="6"/>
  <c r="H108" i="6"/>
  <c r="H126" i="6" s="1"/>
  <c r="AJ105" i="6"/>
  <c r="T105" i="6"/>
  <c r="L103" i="6"/>
  <c r="T101" i="6"/>
  <c r="T120" i="6" s="1"/>
  <c r="D101" i="6"/>
  <c r="D120" i="6" s="1"/>
  <c r="X100" i="6"/>
  <c r="AD110" i="6"/>
  <c r="N110" i="6"/>
  <c r="AL108" i="6"/>
  <c r="AL126" i="6" s="1"/>
  <c r="V108" i="6"/>
  <c r="V126" i="6" s="1"/>
  <c r="Z107" i="6"/>
  <c r="Z123" i="6" s="1"/>
  <c r="J107" i="6"/>
  <c r="J123" i="6" s="1"/>
  <c r="AL104" i="6"/>
  <c r="F104" i="6"/>
  <c r="Z103" i="6"/>
  <c r="AL100" i="6"/>
  <c r="V100" i="6"/>
  <c r="F100" i="6"/>
  <c r="AH97" i="6"/>
  <c r="R97" i="6"/>
  <c r="R118" i="6" s="1"/>
  <c r="N94" i="6"/>
  <c r="AL92" i="6"/>
  <c r="F92" i="6"/>
  <c r="S89" i="6"/>
  <c r="AJ89" i="6"/>
  <c r="AJ115" i="6" s="1"/>
  <c r="AK96" i="6"/>
  <c r="U96" i="6"/>
  <c r="W98" i="6"/>
  <c r="W119" i="6" s="1"/>
  <c r="W10" i="2" s="1"/>
  <c r="G98" i="6"/>
  <c r="G119" i="6" s="1"/>
  <c r="AA97" i="6"/>
  <c r="AA118" i="6" s="1"/>
  <c r="K97" i="6"/>
  <c r="K118" i="6" s="1"/>
  <c r="AI95" i="6"/>
  <c r="AE92" i="6"/>
  <c r="AI91" i="6"/>
  <c r="C91" i="6"/>
  <c r="W90" i="6"/>
  <c r="AJ97" i="6"/>
  <c r="AJ118" i="6" s="1"/>
  <c r="D97" i="6"/>
  <c r="X96" i="6"/>
  <c r="H96" i="6"/>
  <c r="AF94" i="6"/>
  <c r="D93" i="6"/>
  <c r="X92" i="6"/>
  <c r="H92" i="6"/>
  <c r="T89" i="6"/>
  <c r="D89" i="6"/>
  <c r="M88" i="6"/>
  <c r="M127" i="6" s="1"/>
  <c r="AC88" i="6"/>
  <c r="AC92" i="6"/>
  <c r="W100" i="6"/>
  <c r="G100" i="6"/>
  <c r="AA99" i="6"/>
  <c r="K99" i="6"/>
  <c r="AI97" i="6"/>
  <c r="AI118" i="6" s="1"/>
  <c r="C97" i="6"/>
  <c r="K95" i="6"/>
  <c r="AE94" i="6"/>
  <c r="O94" i="6"/>
  <c r="AI93" i="6"/>
  <c r="W92" i="6"/>
  <c r="G92" i="6"/>
  <c r="K91" i="6"/>
  <c r="H106" i="6"/>
  <c r="AB105" i="6"/>
  <c r="L105" i="6"/>
  <c r="AF104" i="6"/>
  <c r="P104" i="6"/>
  <c r="AB101" i="6"/>
  <c r="L101" i="6"/>
  <c r="AF100" i="6"/>
  <c r="AF125" i="6" s="1"/>
  <c r="P100" i="6"/>
  <c r="X98" i="6"/>
  <c r="X119" i="6" s="1"/>
  <c r="X10" i="2" s="1"/>
  <c r="X30" i="2" s="1"/>
  <c r="H98" i="6"/>
  <c r="H119" i="6" s="1"/>
  <c r="AB97" i="6"/>
  <c r="AB118" i="6" s="1"/>
  <c r="L97" i="6"/>
  <c r="L118" i="6" s="1"/>
  <c r="D95" i="6"/>
  <c r="AB93" i="6"/>
  <c r="L93" i="6"/>
  <c r="AF92" i="6"/>
  <c r="P92" i="6"/>
  <c r="X90" i="6"/>
  <c r="H90" i="6"/>
  <c r="AB89" i="6"/>
  <c r="L89" i="6"/>
  <c r="AF88" i="6"/>
  <c r="AF127" i="6" s="1"/>
  <c r="P88" i="6"/>
  <c r="P127" i="6" s="1"/>
  <c r="Q89" i="6"/>
  <c r="AG89" i="6"/>
  <c r="AG115" i="6" s="1"/>
  <c r="M90" i="6"/>
  <c r="AC90" i="6"/>
  <c r="I91" i="6"/>
  <c r="AF107" i="6"/>
  <c r="P107" i="6"/>
  <c r="P123" i="6" s="1"/>
  <c r="AB104" i="6"/>
  <c r="L104" i="6"/>
  <c r="AF91" i="6"/>
  <c r="P91" i="6"/>
  <c r="AB88" i="6"/>
  <c r="AB127" i="6" s="1"/>
  <c r="L88" i="6"/>
  <c r="L127" i="6" s="1"/>
  <c r="I92" i="6"/>
  <c r="V101" i="6"/>
  <c r="F101" i="6"/>
  <c r="AH98" i="6"/>
  <c r="R98" i="6"/>
  <c r="R119" i="6" s="1"/>
  <c r="I93" i="6"/>
  <c r="Y93" i="6"/>
  <c r="E94" i="6"/>
  <c r="AG91" i="6"/>
  <c r="Q91" i="6"/>
  <c r="AA88" i="6"/>
  <c r="AA127" i="6" s="1"/>
  <c r="AK95" i="6"/>
  <c r="U95" i="6"/>
  <c r="E95" i="6"/>
  <c r="Y94" i="6"/>
  <c r="I94" i="6"/>
  <c r="AC93" i="6"/>
  <c r="M93" i="6"/>
  <c r="AG92" i="6"/>
  <c r="Q92" i="6"/>
  <c r="Y90" i="6"/>
  <c r="I90" i="6"/>
  <c r="AC89" i="6"/>
  <c r="AG88" i="6"/>
  <c r="Q88" i="6"/>
  <c r="P89" i="6"/>
  <c r="AF89" i="6"/>
  <c r="L90" i="6"/>
  <c r="AB90" i="6"/>
  <c r="AI89" i="6"/>
  <c r="AI115" i="6" s="1"/>
  <c r="C89" i="6"/>
  <c r="C115" i="6" s="1"/>
  <c r="C6" i="2" s="1"/>
  <c r="J99" i="6"/>
  <c r="Z110" i="6"/>
  <c r="J110" i="6"/>
  <c r="AD109" i="6"/>
  <c r="AD124" i="6" s="1"/>
  <c r="N109" i="6"/>
  <c r="R108" i="6"/>
  <c r="R126" i="6" s="1"/>
  <c r="Z106" i="6"/>
  <c r="J106" i="6"/>
  <c r="AH104" i="6"/>
  <c r="R104" i="6"/>
  <c r="AL103" i="6"/>
  <c r="V103" i="6"/>
  <c r="F103" i="6"/>
  <c r="AD101" i="6"/>
  <c r="N101" i="6"/>
  <c r="Z98" i="6"/>
  <c r="Z119" i="6" s="1"/>
  <c r="AD97" i="6"/>
  <c r="N97" i="6"/>
  <c r="AL95" i="6"/>
  <c r="V95" i="6"/>
  <c r="F95" i="6"/>
  <c r="Z94" i="6"/>
  <c r="J94" i="6"/>
  <c r="AD93" i="6"/>
  <c r="N93" i="6"/>
  <c r="AH92" i="6"/>
  <c r="R92" i="6"/>
  <c r="Z90" i="6"/>
  <c r="J90" i="6"/>
  <c r="K90" i="6"/>
  <c r="K115" i="6" s="1"/>
  <c r="AA90" i="6"/>
  <c r="AA115" i="6" s="1"/>
  <c r="G91" i="6"/>
  <c r="W91" i="6"/>
  <c r="K94" i="6"/>
  <c r="AA94" i="6"/>
  <c r="G95" i="6"/>
  <c r="W95" i="6"/>
  <c r="AE97" i="6"/>
  <c r="AE118" i="6" s="1"/>
  <c r="K98" i="6"/>
  <c r="K119" i="6" s="1"/>
  <c r="AA98" i="6"/>
  <c r="AA119" i="6" s="1"/>
  <c r="G99" i="6"/>
  <c r="W99" i="6"/>
  <c r="C100" i="6"/>
  <c r="C125" i="6" s="1"/>
  <c r="C11" i="2" s="1"/>
  <c r="S100" i="6"/>
  <c r="S125" i="6" s="1"/>
  <c r="AI100" i="6"/>
  <c r="AI125" i="6" s="1"/>
  <c r="O101" i="6"/>
  <c r="O120" i="6" s="1"/>
  <c r="K102" i="6"/>
  <c r="K120" i="6" s="1"/>
  <c r="AA102" i="6"/>
  <c r="AA120" i="6" s="1"/>
  <c r="G103" i="6"/>
  <c r="G121" i="6" s="1"/>
  <c r="W103" i="6"/>
  <c r="W121" i="6" s="1"/>
  <c r="W13" i="2" s="1"/>
  <c r="K106" i="6"/>
  <c r="K122" i="6" s="1"/>
  <c r="AA106" i="6"/>
  <c r="AA122" i="6" s="1"/>
  <c r="G107" i="6"/>
  <c r="W107" i="6"/>
  <c r="W123" i="6" s="1"/>
  <c r="W16" i="2" s="1"/>
  <c r="K110" i="6"/>
  <c r="AA110" i="6"/>
  <c r="H91" i="6"/>
  <c r="X91" i="6"/>
  <c r="L94" i="6"/>
  <c r="AB94" i="6"/>
  <c r="L98" i="6"/>
  <c r="L119" i="6" s="1"/>
  <c r="AB98" i="6"/>
  <c r="AB119" i="6" s="1"/>
  <c r="D100" i="6"/>
  <c r="T100" i="6"/>
  <c r="AJ100" i="6"/>
  <c r="P101" i="6"/>
  <c r="AF101" i="6"/>
  <c r="L102" i="6"/>
  <c r="AB102" i="6"/>
  <c r="H103" i="6"/>
  <c r="H121" i="6" s="1"/>
  <c r="X103" i="6"/>
  <c r="X121" i="6" s="1"/>
  <c r="X13" i="2" s="1"/>
  <c r="X32" i="2" s="1"/>
  <c r="P105" i="6"/>
  <c r="AF105" i="6"/>
  <c r="L106" i="6"/>
  <c r="AB106" i="6"/>
  <c r="H107" i="6"/>
  <c r="H123" i="6" s="1"/>
  <c r="X107" i="6"/>
  <c r="X123" i="6" s="1"/>
  <c r="X16" i="2" s="1"/>
  <c r="X34" i="2" s="1"/>
  <c r="P109" i="6"/>
  <c r="P124" i="6" s="1"/>
  <c r="AF109" i="6"/>
  <c r="L110" i="6"/>
  <c r="L124" i="6" s="1"/>
  <c r="AB110" i="6"/>
  <c r="AB124" i="6" s="1"/>
  <c r="AH105" i="6"/>
  <c r="R105" i="6"/>
  <c r="AH89" i="6"/>
  <c r="AH115" i="6" s="1"/>
  <c r="R89" i="6"/>
  <c r="AE109" i="6"/>
  <c r="AE124" i="6" s="1"/>
  <c r="O109" i="6"/>
  <c r="AE93" i="6"/>
  <c r="O93" i="6"/>
  <c r="AK126" i="6"/>
  <c r="Y91" i="6"/>
  <c r="E92" i="6"/>
  <c r="U92" i="6"/>
  <c r="AK92" i="6"/>
  <c r="M94" i="6"/>
  <c r="AC94" i="6"/>
  <c r="E96" i="6"/>
  <c r="Q97" i="6"/>
  <c r="U100" i="6"/>
  <c r="AK100" i="6"/>
  <c r="I103" i="6"/>
  <c r="Y103" i="6"/>
  <c r="Y121" i="6" s="1"/>
  <c r="E104" i="6"/>
  <c r="U104" i="6"/>
  <c r="AK104" i="6"/>
  <c r="Q105" i="6"/>
  <c r="Q122" i="6" s="1"/>
  <c r="AG105" i="6"/>
  <c r="M106" i="6"/>
  <c r="M122" i="6" s="1"/>
  <c r="I107" i="6"/>
  <c r="I123" i="6" s="1"/>
  <c r="Y107" i="6"/>
  <c r="Y123" i="6" s="1"/>
  <c r="E108" i="6"/>
  <c r="E126" i="6" s="1"/>
  <c r="U108" i="6"/>
  <c r="U126" i="6" s="1"/>
  <c r="AE89" i="6"/>
  <c r="AE105" i="6"/>
  <c r="T108" i="6"/>
  <c r="T126" i="6" s="1"/>
  <c r="D92" i="6"/>
  <c r="AL90" i="6"/>
  <c r="K93" i="6"/>
  <c r="O96" i="6"/>
  <c r="AC102" i="6"/>
  <c r="AC120" i="6" s="1"/>
  <c r="M102" i="6"/>
  <c r="Y99" i="6"/>
  <c r="Y125" i="6" s="1"/>
  <c r="I99" i="6"/>
  <c r="I125" i="6" s="1"/>
  <c r="P96" i="6"/>
  <c r="X99" i="6"/>
  <c r="H99" i="6"/>
  <c r="AD105" i="6"/>
  <c r="AD122" i="6" s="1"/>
  <c r="N89" i="6"/>
  <c r="AD89" i="6"/>
  <c r="E90" i="6"/>
  <c r="E115" i="6" s="1"/>
  <c r="U90" i="6"/>
  <c r="AK90" i="6"/>
  <c r="AK115" i="6" s="1"/>
  <c r="L91" i="6"/>
  <c r="AB91" i="6"/>
  <c r="C92" i="6"/>
  <c r="S92" i="6"/>
  <c r="S116" i="6" s="1"/>
  <c r="AI92" i="6"/>
  <c r="J93" i="6"/>
  <c r="Z93" i="6"/>
  <c r="Q94" i="6"/>
  <c r="AG94" i="6"/>
  <c r="H95" i="6"/>
  <c r="X95" i="6"/>
  <c r="AE96" i="6"/>
  <c r="F97" i="6"/>
  <c r="V97" i="6"/>
  <c r="V118" i="6" s="1"/>
  <c r="AL97" i="6"/>
  <c r="M98" i="6"/>
  <c r="M119" i="6" s="1"/>
  <c r="AC98" i="6"/>
  <c r="I102" i="6"/>
  <c r="I120" i="6" s="1"/>
  <c r="Y102" i="6"/>
  <c r="Y120" i="6" s="1"/>
  <c r="P103" i="6"/>
  <c r="P121" i="6" s="1"/>
  <c r="AF103" i="6"/>
  <c r="G104" i="6"/>
  <c r="G122" i="6" s="1"/>
  <c r="W104" i="6"/>
  <c r="N105" i="6"/>
  <c r="E106" i="6"/>
  <c r="E124" i="6" s="1"/>
  <c r="U106" i="6"/>
  <c r="AK106" i="6"/>
  <c r="L107" i="6"/>
  <c r="L123" i="6" s="1"/>
  <c r="AB107" i="6"/>
  <c r="AB123" i="6" s="1"/>
  <c r="C108" i="6"/>
  <c r="C126" i="6" s="1"/>
  <c r="C17" i="2" s="1"/>
  <c r="S108" i="6"/>
  <c r="S126" i="6" s="1"/>
  <c r="AI108" i="6"/>
  <c r="AI126" i="6" s="1"/>
  <c r="J109" i="6"/>
  <c r="Z109" i="6"/>
  <c r="Q110" i="6"/>
  <c r="Q124" i="6" s="1"/>
  <c r="AG110" i="6"/>
  <c r="H88" i="6"/>
  <c r="X88" i="6"/>
  <c r="O89" i="6"/>
  <c r="F90" i="6"/>
  <c r="F115" i="6" s="1"/>
  <c r="V90" i="6"/>
  <c r="M91" i="6"/>
  <c r="AC91" i="6"/>
  <c r="T92" i="6"/>
  <c r="AJ92" i="6"/>
  <c r="AA93" i="6"/>
  <c r="R94" i="6"/>
  <c r="AH94" i="6"/>
  <c r="I95" i="6"/>
  <c r="Y95" i="6"/>
  <c r="AF96" i="6"/>
  <c r="AF117" i="6" s="1"/>
  <c r="G97" i="6"/>
  <c r="W97" i="6"/>
  <c r="W118" i="6" s="1"/>
  <c r="W9" i="2" s="1"/>
  <c r="C101" i="6"/>
  <c r="C120" i="6" s="1"/>
  <c r="C12" i="2" s="1"/>
  <c r="S101" i="6"/>
  <c r="S120" i="6" s="1"/>
  <c r="AI101" i="6"/>
  <c r="AI120" i="6" s="1"/>
  <c r="J102" i="6"/>
  <c r="J120" i="6" s="1"/>
  <c r="Z102" i="6"/>
  <c r="Z120" i="6" s="1"/>
  <c r="Q103" i="6"/>
  <c r="Q121" i="6" s="1"/>
  <c r="AG103" i="6"/>
  <c r="AG121" i="6" s="1"/>
  <c r="H104" i="6"/>
  <c r="X104" i="6"/>
  <c r="O105" i="6"/>
  <c r="F106" i="6"/>
  <c r="F124" i="6" s="1"/>
  <c r="V106" i="6"/>
  <c r="AL106" i="6"/>
  <c r="M107" i="6"/>
  <c r="AC107" i="6"/>
  <c r="AC123" i="6" s="1"/>
  <c r="D108" i="6"/>
  <c r="D126" i="6" s="1"/>
  <c r="AJ108" i="6"/>
  <c r="AJ126" i="6" s="1"/>
  <c r="K109" i="6"/>
  <c r="AA109" i="6"/>
  <c r="R110" i="6"/>
  <c r="AH110" i="6"/>
  <c r="E88" i="6"/>
  <c r="E127" i="6" s="1"/>
  <c r="U88" i="6"/>
  <c r="U127" i="6" s="1"/>
  <c r="AK88" i="6"/>
  <c r="AK127" i="6" s="1"/>
  <c r="R111" i="6"/>
  <c r="AL111" i="6"/>
  <c r="G88" i="6"/>
  <c r="G115" i="6" s="1"/>
  <c r="W88" i="6"/>
  <c r="M89" i="6"/>
  <c r="V111" i="6"/>
  <c r="F111" i="6"/>
  <c r="X111" i="6"/>
  <c r="G111" i="6"/>
  <c r="H111" i="6"/>
  <c r="Z111" i="6"/>
  <c r="AA111" i="6"/>
  <c r="J111" i="6"/>
  <c r="AB111" i="6"/>
  <c r="C111" i="6"/>
  <c r="L111" i="6"/>
  <c r="AD111" i="6"/>
  <c r="J127" i="6"/>
  <c r="AE111" i="6"/>
  <c r="O111" i="6"/>
  <c r="AG111" i="6"/>
  <c r="AH88" i="6"/>
  <c r="AH127" i="6" s="1"/>
  <c r="X89" i="6"/>
  <c r="N90" i="6"/>
  <c r="N116" i="6" s="1"/>
  <c r="D91" i="6"/>
  <c r="AJ91" i="6"/>
  <c r="Z92" i="6"/>
  <c r="P93" i="6"/>
  <c r="F94" i="6"/>
  <c r="AL94" i="6"/>
  <c r="AB95" i="6"/>
  <c r="R96" i="6"/>
  <c r="H97" i="6"/>
  <c r="X97" i="6"/>
  <c r="X118" i="6" s="1"/>
  <c r="X9" i="2" s="1"/>
  <c r="X29" i="2" s="1"/>
  <c r="N98" i="6"/>
  <c r="N119" i="6" s="1"/>
  <c r="D99" i="6"/>
  <c r="AJ99" i="6"/>
  <c r="S88" i="6"/>
  <c r="I89" i="6"/>
  <c r="AE90" i="6"/>
  <c r="U91" i="6"/>
  <c r="K92" i="6"/>
  <c r="AA92" i="6"/>
  <c r="Q93" i="6"/>
  <c r="G94" i="6"/>
  <c r="M95" i="6"/>
  <c r="M118" i="6" s="1"/>
  <c r="S96" i="6"/>
  <c r="S117" i="6" s="1"/>
  <c r="AI96" i="6"/>
  <c r="AI117" i="6" s="1"/>
  <c r="Y97" i="6"/>
  <c r="O98" i="6"/>
  <c r="O119" i="6" s="1"/>
  <c r="E99" i="6"/>
  <c r="AK99" i="6"/>
  <c r="AG101" i="6"/>
  <c r="W102" i="6"/>
  <c r="M103" i="6"/>
  <c r="AC103" i="6"/>
  <c r="AC121" i="6" s="1"/>
  <c r="S104" i="6"/>
  <c r="S124" i="6" s="1"/>
  <c r="AI104" i="6"/>
  <c r="AI124" i="6" s="1"/>
  <c r="I105" i="6"/>
  <c r="I124" i="6" s="1"/>
  <c r="Y105" i="6"/>
  <c r="Y124" i="6" s="1"/>
  <c r="O106" i="6"/>
  <c r="AE106" i="6"/>
  <c r="E107" i="6"/>
  <c r="E123" i="6" s="1"/>
  <c r="U107" i="6"/>
  <c r="U123" i="6" s="1"/>
  <c r="AK107" i="6"/>
  <c r="AK123" i="6" s="1"/>
  <c r="K108" i="6"/>
  <c r="K126" i="6" s="1"/>
  <c r="AA108" i="6"/>
  <c r="AA126" i="6" s="1"/>
  <c r="Q109" i="6"/>
  <c r="AG109" i="6"/>
  <c r="G110" i="6"/>
  <c r="W110" i="6"/>
  <c r="W124" i="6" s="1"/>
  <c r="W18" i="2" s="1"/>
  <c r="P111" i="6"/>
  <c r="AH111" i="6"/>
  <c r="N111" i="6"/>
  <c r="AF111" i="6"/>
  <c r="R88" i="6"/>
  <c r="H89" i="6"/>
  <c r="AD90" i="6"/>
  <c r="T91" i="6"/>
  <c r="J92" i="6"/>
  <c r="AF93" i="6"/>
  <c r="V94" i="6"/>
  <c r="L95" i="6"/>
  <c r="AH96" i="6"/>
  <c r="AD98" i="6"/>
  <c r="AD119" i="6" s="1"/>
  <c r="T99" i="6"/>
  <c r="J100" i="6"/>
  <c r="C88" i="6"/>
  <c r="C127" i="6" s="1"/>
  <c r="C5" i="2" s="1"/>
  <c r="AI88" i="6"/>
  <c r="AI127" i="6" s="1"/>
  <c r="Y89" i="6"/>
  <c r="O90" i="6"/>
  <c r="O116" i="6" s="1"/>
  <c r="E91" i="6"/>
  <c r="AK91" i="6"/>
  <c r="AG93" i="6"/>
  <c r="W94" i="6"/>
  <c r="W117" i="6" s="1"/>
  <c r="W8" i="2" s="1"/>
  <c r="AC95" i="6"/>
  <c r="C96" i="6"/>
  <c r="C118" i="6" s="1"/>
  <c r="C9" i="2" s="1"/>
  <c r="I97" i="6"/>
  <c r="I119" i="6" s="1"/>
  <c r="AE98" i="6"/>
  <c r="AE119" i="6" s="1"/>
  <c r="U99" i="6"/>
  <c r="K100" i="6"/>
  <c r="AA100" i="6"/>
  <c r="Q101" i="6"/>
  <c r="Q120" i="6" s="1"/>
  <c r="G102" i="6"/>
  <c r="G120" i="6" s="1"/>
  <c r="C104" i="6"/>
  <c r="C124" i="6" s="1"/>
  <c r="C18" i="2" s="1"/>
  <c r="D88" i="6"/>
  <c r="D111" i="6"/>
  <c r="T88" i="6"/>
  <c r="T111" i="6"/>
  <c r="AJ88" i="6"/>
  <c r="AJ127" i="6" s="1"/>
  <c r="AJ111" i="6"/>
  <c r="J89" i="6"/>
  <c r="Z89" i="6"/>
  <c r="P90" i="6"/>
  <c r="AF90" i="6"/>
  <c r="F91" i="6"/>
  <c r="F116" i="6" s="1"/>
  <c r="V91" i="6"/>
  <c r="AL91" i="6"/>
  <c r="L92" i="6"/>
  <c r="AB92" i="6"/>
  <c r="R93" i="6"/>
  <c r="AH93" i="6"/>
  <c r="H94" i="6"/>
  <c r="X94" i="6"/>
  <c r="N95" i="6"/>
  <c r="AD95" i="6"/>
  <c r="D96" i="6"/>
  <c r="T96" i="6"/>
  <c r="AJ96" i="6"/>
  <c r="J97" i="6"/>
  <c r="J118" i="6" s="1"/>
  <c r="Z97" i="6"/>
  <c r="Z118" i="6" s="1"/>
  <c r="P98" i="6"/>
  <c r="AF98" i="6"/>
  <c r="F99" i="6"/>
  <c r="V99" i="6"/>
  <c r="AL99" i="6"/>
  <c r="AL121" i="6" s="1"/>
  <c r="L100" i="6"/>
  <c r="AB100" i="6"/>
  <c r="R101" i="6"/>
  <c r="R120" i="6" s="1"/>
  <c r="AH101" i="6"/>
  <c r="AH120" i="6" s="1"/>
  <c r="H102" i="6"/>
  <c r="X102" i="6"/>
  <c r="N103" i="6"/>
  <c r="N121" i="6" s="1"/>
  <c r="AD103" i="6"/>
  <c r="AD123" i="6" s="1"/>
  <c r="D104" i="6"/>
  <c r="T104" i="6"/>
  <c r="AJ104" i="6"/>
  <c r="J105" i="6"/>
  <c r="Z105" i="6"/>
  <c r="P106" i="6"/>
  <c r="AF106" i="6"/>
  <c r="F107" i="6"/>
  <c r="F123" i="6" s="1"/>
  <c r="V107" i="6"/>
  <c r="V123" i="6" s="1"/>
  <c r="AL107" i="6"/>
  <c r="AL123" i="6" s="1"/>
  <c r="L108" i="6"/>
  <c r="L126" i="6" s="1"/>
  <c r="AB108" i="6"/>
  <c r="AB126" i="6" s="1"/>
  <c r="R109" i="6"/>
  <c r="AH109" i="6"/>
  <c r="H110" i="6"/>
  <c r="X110" i="6"/>
  <c r="X124" i="6" s="1"/>
  <c r="X18" i="2" s="1"/>
  <c r="X35" i="2" s="1"/>
  <c r="Q111" i="6"/>
  <c r="AI111" i="6"/>
  <c r="Q115" i="6"/>
  <c r="Z127" i="6"/>
  <c r="AF121" i="6"/>
  <c r="M110" i="6"/>
  <c r="M124" i="6" s="1"/>
  <c r="AC110" i="6"/>
  <c r="AC118" i="6"/>
  <c r="T95" i="6"/>
  <c r="AJ95" i="6"/>
  <c r="J96" i="6"/>
  <c r="Z96" i="6"/>
  <c r="P97" i="6"/>
  <c r="P118" i="6" s="1"/>
  <c r="AF97" i="6"/>
  <c r="F98" i="6"/>
  <c r="V98" i="6"/>
  <c r="AL98" i="6"/>
  <c r="AL119" i="6" s="1"/>
  <c r="L99" i="6"/>
  <c r="AB99" i="6"/>
  <c r="R100" i="6"/>
  <c r="R121" i="6" s="1"/>
  <c r="AH100" i="6"/>
  <c r="AH121" i="6" s="1"/>
  <c r="H101" i="6"/>
  <c r="X101" i="6"/>
  <c r="N102" i="6"/>
  <c r="AD102" i="6"/>
  <c r="D103" i="6"/>
  <c r="D123" i="6" s="1"/>
  <c r="T103" i="6"/>
  <c r="T123" i="6" s="1"/>
  <c r="AJ103" i="6"/>
  <c r="AJ123" i="6" s="1"/>
  <c r="J104" i="6"/>
  <c r="Z104" i="6"/>
  <c r="AG126" i="6"/>
  <c r="Q126" i="6"/>
  <c r="Z125" i="6"/>
  <c r="W127" i="6"/>
  <c r="W5" i="2" s="1"/>
  <c r="AF126" i="6"/>
  <c r="P126" i="6"/>
  <c r="AA123" i="6"/>
  <c r="K123" i="6"/>
  <c r="M121" i="6"/>
  <c r="AL120" i="6"/>
  <c r="AL127" i="6"/>
  <c r="V127" i="6"/>
  <c r="F127" i="6"/>
  <c r="AE126" i="6"/>
  <c r="O126" i="6"/>
  <c r="AK120" i="6"/>
  <c r="R115" i="6"/>
  <c r="AD126" i="6"/>
  <c r="N126" i="6"/>
  <c r="AA121" i="6"/>
  <c r="K121" i="6"/>
  <c r="AC119" i="6"/>
  <c r="AC126" i="6"/>
  <c r="M126" i="6"/>
  <c r="Z121" i="6"/>
  <c r="G123" i="6"/>
  <c r="I121" i="6"/>
  <c r="J119" i="6"/>
  <c r="S118" i="6"/>
  <c r="Z126" i="6"/>
  <c r="J126" i="6"/>
  <c r="Y119" i="6"/>
  <c r="AE120" i="6"/>
  <c r="AE127" i="6"/>
  <c r="O127" i="6"/>
  <c r="X126" i="6"/>
  <c r="X17" i="2" s="1"/>
  <c r="X39" i="2" s="1"/>
  <c r="AG125" i="6"/>
  <c r="Q125" i="6"/>
  <c r="AI123" i="6"/>
  <c r="S123" i="6"/>
  <c r="C123" i="6"/>
  <c r="C16" i="2" s="1"/>
  <c r="AK121" i="6"/>
  <c r="U121" i="6"/>
  <c r="E121" i="6"/>
  <c r="AD127" i="6"/>
  <c r="N127" i="6"/>
  <c r="W126" i="6"/>
  <c r="W17" i="2" s="1"/>
  <c r="G126" i="6"/>
  <c r="P125" i="6"/>
  <c r="AH123" i="6"/>
  <c r="R123" i="6"/>
  <c r="M120" i="6"/>
  <c r="AE125" i="6"/>
  <c r="O125" i="6"/>
  <c r="Q123" i="6"/>
  <c r="AI121" i="6"/>
  <c r="S121" i="6"/>
  <c r="C121" i="6"/>
  <c r="C13" i="2" s="1"/>
  <c r="AK119" i="6"/>
  <c r="U119" i="6"/>
  <c r="E119" i="6"/>
  <c r="K127" i="6"/>
  <c r="M125" i="6"/>
  <c r="AL124" i="6"/>
  <c r="V124" i="6"/>
  <c r="AE123" i="6"/>
  <c r="O123" i="6"/>
  <c r="AI119" i="6"/>
  <c r="S119" i="6"/>
  <c r="C119" i="6"/>
  <c r="C10" i="2" s="1"/>
  <c r="Y127" i="6"/>
  <c r="I127" i="6"/>
  <c r="AH126" i="6"/>
  <c r="AH143" i="6" s="1"/>
  <c r="T124" i="6"/>
  <c r="V122" i="6"/>
  <c r="AE121" i="6"/>
  <c r="O121" i="6"/>
  <c r="D119" i="6"/>
  <c r="N125" i="6"/>
  <c r="AL115" i="6"/>
  <c r="T119" i="6"/>
  <c r="AD125" i="6"/>
  <c r="AH119" i="6"/>
  <c r="AJ119" i="6"/>
  <c r="N123" i="6"/>
  <c r="AC115" i="6" l="1"/>
  <c r="M115" i="6"/>
  <c r="AG117" i="6"/>
  <c r="E125" i="6"/>
  <c r="U120" i="6"/>
  <c r="AC122" i="6"/>
  <c r="AB120" i="6"/>
  <c r="AH116" i="6"/>
  <c r="O115" i="6"/>
  <c r="H116" i="6"/>
  <c r="K125" i="6"/>
  <c r="W116" i="6"/>
  <c r="W7" i="2" s="1"/>
  <c r="R116" i="6"/>
  <c r="V121" i="6"/>
  <c r="L116" i="6"/>
  <c r="L133" i="6" s="1"/>
  <c r="AB125" i="6"/>
  <c r="AC142" i="6" s="1"/>
  <c r="W122" i="6"/>
  <c r="W15" i="2" s="1"/>
  <c r="O117" i="6"/>
  <c r="K124" i="6"/>
  <c r="L141" i="6" s="1"/>
  <c r="AL122" i="6"/>
  <c r="K116" i="6"/>
  <c r="AF115" i="6"/>
  <c r="AG132" i="6" s="1"/>
  <c r="L117" i="6"/>
  <c r="AI122" i="6"/>
  <c r="P115" i="6"/>
  <c r="D115" i="6"/>
  <c r="D132" i="6" s="1"/>
  <c r="D122" i="6"/>
  <c r="Z116" i="6"/>
  <c r="I117" i="6"/>
  <c r="G116" i="6"/>
  <c r="W125" i="6"/>
  <c r="W11" i="2" s="1"/>
  <c r="AI116" i="6"/>
  <c r="AI133" i="6" s="1"/>
  <c r="H127" i="6"/>
  <c r="M143" i="6"/>
  <c r="AD116" i="6"/>
  <c r="AK122" i="6"/>
  <c r="AF124" i="6"/>
  <c r="AF141" i="6" s="1"/>
  <c r="D125" i="6"/>
  <c r="D11" i="2" s="1"/>
  <c r="D38" i="2" s="1"/>
  <c r="F117" i="6"/>
  <c r="AB122" i="6"/>
  <c r="AC139" i="6" s="1"/>
  <c r="D127" i="6"/>
  <c r="D5" i="2" s="1"/>
  <c r="T115" i="6"/>
  <c r="E116" i="6"/>
  <c r="F133" i="6" s="1"/>
  <c r="Q117" i="6"/>
  <c r="P117" i="6"/>
  <c r="AH124" i="6"/>
  <c r="L122" i="6"/>
  <c r="L139" i="6" s="1"/>
  <c r="Q134" i="6"/>
  <c r="AF123" i="6"/>
  <c r="AF140" i="6" s="1"/>
  <c r="AA144" i="6"/>
  <c r="X116" i="6"/>
  <c r="X7" i="2" s="1"/>
  <c r="X27" i="2" s="1"/>
  <c r="Q127" i="6"/>
  <c r="AK132" i="6"/>
  <c r="AA116" i="6"/>
  <c r="N122" i="6"/>
  <c r="AK117" i="6"/>
  <c r="U116" i="6"/>
  <c r="Q116" i="6"/>
  <c r="F121" i="6"/>
  <c r="F138" i="6" s="1"/>
  <c r="E122" i="6"/>
  <c r="AG122" i="6"/>
  <c r="AJ124" i="6"/>
  <c r="T122" i="6"/>
  <c r="X125" i="6"/>
  <c r="L115" i="6"/>
  <c r="M132" i="6" s="1"/>
  <c r="Y122" i="6"/>
  <c r="G125" i="6"/>
  <c r="I24" i="2"/>
  <c r="AJ116" i="6"/>
  <c r="N118" i="6"/>
  <c r="O135" i="6" s="1"/>
  <c r="AC116" i="6"/>
  <c r="C117" i="6"/>
  <c r="C8" i="2" s="1"/>
  <c r="AH122" i="6"/>
  <c r="AL116" i="6"/>
  <c r="AA125" i="6"/>
  <c r="AA142" i="6" s="1"/>
  <c r="K117" i="6"/>
  <c r="Z115" i="6"/>
  <c r="AA132" i="6" s="1"/>
  <c r="N117" i="6"/>
  <c r="S138" i="6"/>
  <c r="AJ122" i="6"/>
  <c r="F122" i="6"/>
  <c r="G139" i="6" s="1"/>
  <c r="S115" i="6"/>
  <c r="S132" i="6" s="1"/>
  <c r="Z122" i="6"/>
  <c r="AA139" i="6" s="1"/>
  <c r="AF119" i="6"/>
  <c r="AB143" i="6"/>
  <c r="AG118" i="6"/>
  <c r="AA124" i="6"/>
  <c r="AL141" i="6"/>
  <c r="I115" i="6"/>
  <c r="Y116" i="6"/>
  <c r="Y115" i="6"/>
  <c r="H117" i="6"/>
  <c r="I134" i="6" s="1"/>
  <c r="I122" i="6"/>
  <c r="P120" i="6"/>
  <c r="Q137" i="6" s="1"/>
  <c r="AH118" i="6"/>
  <c r="AI135" i="6" s="1"/>
  <c r="L120" i="6"/>
  <c r="L137" i="6" s="1"/>
  <c r="N124" i="6"/>
  <c r="AF120" i="6"/>
  <c r="U125" i="6"/>
  <c r="AJ125" i="6"/>
  <c r="AJ142" i="6" s="1"/>
  <c r="D118" i="6"/>
  <c r="E135" i="6" s="1"/>
  <c r="AE117" i="6"/>
  <c r="Y117" i="6"/>
  <c r="AF122" i="6"/>
  <c r="C116" i="6"/>
  <c r="C7" i="2" s="1"/>
  <c r="AG116" i="6"/>
  <c r="AH133" i="6" s="1"/>
  <c r="X117" i="6"/>
  <c r="X8" i="2" s="1"/>
  <c r="X28" i="2" s="1"/>
  <c r="G127" i="6"/>
  <c r="AK141" i="6"/>
  <c r="O122" i="6"/>
  <c r="G117" i="6"/>
  <c r="H125" i="6"/>
  <c r="U117" i="6"/>
  <c r="K144" i="6"/>
  <c r="T121" i="6"/>
  <c r="T138" i="6" s="1"/>
  <c r="R122" i="6"/>
  <c r="R139" i="6" s="1"/>
  <c r="AA117" i="6"/>
  <c r="R132" i="6"/>
  <c r="D116" i="6"/>
  <c r="V120" i="6"/>
  <c r="AB116" i="6"/>
  <c r="AG120" i="6"/>
  <c r="AH137" i="6" s="1"/>
  <c r="F120" i="6"/>
  <c r="F137" i="6" s="1"/>
  <c r="I116" i="6"/>
  <c r="I133" i="6" s="1"/>
  <c r="H120" i="6"/>
  <c r="H137" i="6" s="1"/>
  <c r="AD120" i="6"/>
  <c r="AD137" i="6" s="1"/>
  <c r="AF116" i="6"/>
  <c r="V141" i="6"/>
  <c r="AF118" i="6"/>
  <c r="AF135" i="6" s="1"/>
  <c r="AG140" i="6"/>
  <c r="R143" i="6"/>
  <c r="P119" i="6"/>
  <c r="Q136" i="6" s="1"/>
  <c r="O124" i="6"/>
  <c r="P141" i="6" s="1"/>
  <c r="AE115" i="6"/>
  <c r="AB115" i="6"/>
  <c r="AC132" i="6" s="1"/>
  <c r="V119" i="6"/>
  <c r="W136" i="6" s="1"/>
  <c r="N120" i="6"/>
  <c r="O137" i="6" s="1"/>
  <c r="E117" i="6"/>
  <c r="X115" i="6"/>
  <c r="X6" i="2" s="1"/>
  <c r="X26" i="2" s="1"/>
  <c r="H124" i="6"/>
  <c r="I141" i="6" s="1"/>
  <c r="AD118" i="6"/>
  <c r="AD135" i="6" s="1"/>
  <c r="R125" i="6"/>
  <c r="R142" i="6" s="1"/>
  <c r="I144" i="6"/>
  <c r="AH125" i="6"/>
  <c r="AH142" i="6" s="1"/>
  <c r="L125" i="6"/>
  <c r="M142" i="6" s="1"/>
  <c r="J125" i="6"/>
  <c r="P122" i="6"/>
  <c r="Q139" i="6" s="1"/>
  <c r="T125" i="6"/>
  <c r="T142" i="6" s="1"/>
  <c r="M144" i="6"/>
  <c r="W115" i="6"/>
  <c r="W6" i="2" s="1"/>
  <c r="AC140" i="6"/>
  <c r="AK116" i="6"/>
  <c r="AC127" i="6"/>
  <c r="AC144" i="6" s="1"/>
  <c r="AC124" i="6"/>
  <c r="AC141" i="6" s="1"/>
  <c r="U122" i="6"/>
  <c r="V139" i="6" s="1"/>
  <c r="W138" i="6"/>
  <c r="AL143" i="6"/>
  <c r="T141" i="6"/>
  <c r="AG124" i="6"/>
  <c r="AH141" i="6" s="1"/>
  <c r="C122" i="6"/>
  <c r="C15" i="2" s="1"/>
  <c r="S122" i="6"/>
  <c r="X127" i="6"/>
  <c r="J116" i="6"/>
  <c r="K137" i="6"/>
  <c r="D136" i="6"/>
  <c r="X143" i="6"/>
  <c r="G140" i="6"/>
  <c r="S127" i="6"/>
  <c r="F119" i="6"/>
  <c r="F136" i="6" s="1"/>
  <c r="AJ143" i="6"/>
  <c r="AJ136" i="6"/>
  <c r="O138" i="6"/>
  <c r="X141" i="6"/>
  <c r="AC117" i="6"/>
  <c r="AE116" i="6"/>
  <c r="F125" i="6"/>
  <c r="W120" i="6"/>
  <c r="W12" i="2" s="1"/>
  <c r="M123" i="6"/>
  <c r="M140" i="6" s="1"/>
  <c r="S136" i="6"/>
  <c r="H143" i="6"/>
  <c r="N136" i="6"/>
  <c r="V117" i="6"/>
  <c r="W134" i="6" s="1"/>
  <c r="AD136" i="6"/>
  <c r="G118" i="6"/>
  <c r="E137" i="6"/>
  <c r="R124" i="6"/>
  <c r="R141" i="6" s="1"/>
  <c r="U136" i="6"/>
  <c r="O140" i="6"/>
  <c r="K140" i="6"/>
  <c r="AI138" i="6"/>
  <c r="Y138" i="6"/>
  <c r="U115" i="6"/>
  <c r="AG138" i="6"/>
  <c r="T116" i="6"/>
  <c r="T133" i="6" s="1"/>
  <c r="L140" i="6"/>
  <c r="N115" i="6"/>
  <c r="N132" i="6" s="1"/>
  <c r="P116" i="6"/>
  <c r="X120" i="6"/>
  <c r="X12" i="2" s="1"/>
  <c r="X31" i="2" s="1"/>
  <c r="AL118" i="6"/>
  <c r="R136" i="6"/>
  <c r="Y136" i="6"/>
  <c r="AC143" i="6"/>
  <c r="F118" i="6"/>
  <c r="F135" i="6" s="1"/>
  <c r="S135" i="6"/>
  <c r="D144" i="6"/>
  <c r="AJ140" i="6"/>
  <c r="V116" i="6"/>
  <c r="V133" i="6" s="1"/>
  <c r="AG136" i="6"/>
  <c r="W140" i="6"/>
  <c r="T127" i="6"/>
  <c r="U144" i="6" s="1"/>
  <c r="H118" i="6"/>
  <c r="O133" i="6"/>
  <c r="J136" i="6"/>
  <c r="I118" i="6"/>
  <c r="J135" i="6" s="1"/>
  <c r="AJ117" i="6"/>
  <c r="AJ134" i="6" s="1"/>
  <c r="AL125" i="6"/>
  <c r="AH117" i="6"/>
  <c r="AI134" i="6" s="1"/>
  <c r="O142" i="6"/>
  <c r="AC137" i="6"/>
  <c r="Q142" i="6"/>
  <c r="N139" i="6"/>
  <c r="V125" i="6"/>
  <c r="H136" i="6"/>
  <c r="AI136" i="6"/>
  <c r="AG142" i="6"/>
  <c r="AB117" i="6"/>
  <c r="P135" i="6"/>
  <c r="Z137" i="6"/>
  <c r="T137" i="6"/>
  <c r="AA140" i="6"/>
  <c r="V144" i="6"/>
  <c r="I140" i="6"/>
  <c r="AK125" i="6"/>
  <c r="AD142" i="6"/>
  <c r="J117" i="6"/>
  <c r="J134" i="6" s="1"/>
  <c r="U140" i="6"/>
  <c r="AK144" i="6"/>
  <c r="AE122" i="6"/>
  <c r="AE139" i="6" s="1"/>
  <c r="R137" i="6"/>
  <c r="P136" i="6"/>
  <c r="V115" i="6"/>
  <c r="J137" i="6"/>
  <c r="D142" i="6"/>
  <c r="AJ137" i="6"/>
  <c r="T117" i="6"/>
  <c r="D121" i="6"/>
  <c r="E138" i="6" s="1"/>
  <c r="AA138" i="6"/>
  <c r="W135" i="6"/>
  <c r="AD121" i="6"/>
  <c r="AD138" i="6" s="1"/>
  <c r="AC135" i="6"/>
  <c r="P138" i="6"/>
  <c r="Y141" i="6"/>
  <c r="Z136" i="6"/>
  <c r="AD117" i="6"/>
  <c r="Y140" i="6"/>
  <c r="K135" i="6"/>
  <c r="L143" i="6"/>
  <c r="Z117" i="6"/>
  <c r="R127" i="6"/>
  <c r="J122" i="6"/>
  <c r="E141" i="6"/>
  <c r="J115" i="6"/>
  <c r="E140" i="6"/>
  <c r="AD115" i="6"/>
  <c r="AD132" i="6" s="1"/>
  <c r="Q118" i="6"/>
  <c r="R135" i="6" s="1"/>
  <c r="AB137" i="6"/>
  <c r="R117" i="6"/>
  <c r="S134" i="6" s="1"/>
  <c r="D117" i="6"/>
  <c r="AJ121" i="6"/>
  <c r="AJ138" i="6" s="1"/>
  <c r="R140" i="6"/>
  <c r="AK140" i="6"/>
  <c r="H138" i="6"/>
  <c r="AI132" i="6"/>
  <c r="AL117" i="6"/>
  <c r="G124" i="6"/>
  <c r="G141" i="6" s="1"/>
  <c r="AH140" i="6"/>
  <c r="AG134" i="6"/>
  <c r="H115" i="6"/>
  <c r="H132" i="6" s="1"/>
  <c r="AE140" i="6"/>
  <c r="P142" i="6"/>
  <c r="M117" i="6"/>
  <c r="M134" i="6" s="1"/>
  <c r="AB136" i="6"/>
  <c r="AF143" i="6"/>
  <c r="AK136" i="6"/>
  <c r="M116" i="6"/>
  <c r="T136" i="6"/>
  <c r="G143" i="6"/>
  <c r="AF144" i="6"/>
  <c r="S137" i="6"/>
  <c r="Q143" i="6"/>
  <c r="V137" i="6"/>
  <c r="Y118" i="6"/>
  <c r="Y135" i="6" s="1"/>
  <c r="W143" i="6"/>
  <c r="V140" i="6"/>
  <c r="AL137" i="6"/>
  <c r="AJ132" i="6"/>
  <c r="AJ141" i="6"/>
  <c r="J138" i="6"/>
  <c r="AF136" i="6"/>
  <c r="F144" i="6"/>
  <c r="O144" i="6"/>
  <c r="P143" i="6"/>
  <c r="N143" i="6"/>
  <c r="F143" i="6"/>
  <c r="AE143" i="6"/>
  <c r="AL144" i="6"/>
  <c r="L144" i="6"/>
  <c r="AE144" i="6"/>
  <c r="AJ144" i="6"/>
  <c r="P144" i="6"/>
  <c r="E144" i="6"/>
  <c r="W144" i="6"/>
  <c r="Q144" i="6"/>
  <c r="N144" i="6"/>
  <c r="AB144" i="6"/>
  <c r="J144" i="6"/>
  <c r="AI144" i="6"/>
  <c r="Z144" i="6"/>
  <c r="I143" i="6"/>
  <c r="S143" i="6"/>
  <c r="Y143" i="6"/>
  <c r="AI143" i="6"/>
  <c r="D143" i="6"/>
  <c r="AD143" i="6"/>
  <c r="AG143" i="6"/>
  <c r="AA143" i="6"/>
  <c r="J143" i="6"/>
  <c r="T143" i="6"/>
  <c r="Z143" i="6"/>
  <c r="E143" i="6"/>
  <c r="O143" i="6"/>
  <c r="U143" i="6"/>
  <c r="V143" i="6"/>
  <c r="K143" i="6"/>
  <c r="AK143" i="6"/>
  <c r="Z142" i="6"/>
  <c r="AF142" i="6"/>
  <c r="N142" i="6"/>
  <c r="AE142" i="6"/>
  <c r="AI141" i="6"/>
  <c r="AB141" i="6"/>
  <c r="Q141" i="6"/>
  <c r="F141" i="6"/>
  <c r="M141" i="6"/>
  <c r="W141" i="6"/>
  <c r="D141" i="6"/>
  <c r="AE141" i="6"/>
  <c r="U141" i="6"/>
  <c r="AB140" i="6"/>
  <c r="F140" i="6"/>
  <c r="J140" i="6"/>
  <c r="Z140" i="6"/>
  <c r="Q140" i="6"/>
  <c r="AL140" i="6"/>
  <c r="AD140" i="6"/>
  <c r="H140" i="6"/>
  <c r="T140" i="6"/>
  <c r="S140" i="6"/>
  <c r="X140" i="6"/>
  <c r="D140" i="6"/>
  <c r="P140" i="6"/>
  <c r="AI140" i="6"/>
  <c r="W139" i="6"/>
  <c r="AD139" i="6"/>
  <c r="AI139" i="6"/>
  <c r="AB139" i="6"/>
  <c r="M139" i="6"/>
  <c r="AH138" i="6"/>
  <c r="R138" i="6"/>
  <c r="AL138" i="6"/>
  <c r="X138" i="6"/>
  <c r="V138" i="6"/>
  <c r="AF138" i="6"/>
  <c r="Z138" i="6"/>
  <c r="I138" i="6"/>
  <c r="K138" i="6"/>
  <c r="Q138" i="6"/>
  <c r="N138" i="6"/>
  <c r="U137" i="6"/>
  <c r="AK137" i="6"/>
  <c r="AI137" i="6"/>
  <c r="D137" i="6"/>
  <c r="AA137" i="6"/>
  <c r="P137" i="6"/>
  <c r="L136" i="6"/>
  <c r="O136" i="6"/>
  <c r="AE136" i="6"/>
  <c r="K136" i="6"/>
  <c r="M136" i="6"/>
  <c r="AA136" i="6"/>
  <c r="AC136" i="6"/>
  <c r="I136" i="6"/>
  <c r="AL136" i="6"/>
  <c r="X136" i="6"/>
  <c r="AH136" i="6"/>
  <c r="E136" i="6"/>
  <c r="AK135" i="6"/>
  <c r="X135" i="6"/>
  <c r="AA135" i="6"/>
  <c r="L135" i="6"/>
  <c r="V135" i="6"/>
  <c r="AB135" i="6"/>
  <c r="AJ135" i="6"/>
  <c r="M135" i="6"/>
  <c r="AL135" i="6"/>
  <c r="AF134" i="6"/>
  <c r="H133" i="6"/>
  <c r="S133" i="6"/>
  <c r="G133" i="6"/>
  <c r="AL132" i="6"/>
  <c r="F132" i="6"/>
  <c r="G132" i="6"/>
  <c r="Q132" i="6"/>
  <c r="P132" i="6"/>
  <c r="AH132" i="6"/>
  <c r="AB121" i="6"/>
  <c r="AB138" i="6" s="1"/>
  <c r="AG127" i="6"/>
  <c r="AG144" i="6" s="1"/>
  <c r="X122" i="6"/>
  <c r="T118" i="6"/>
  <c r="T135" i="6" s="1"/>
  <c r="H122" i="6"/>
  <c r="H139" i="6" s="1"/>
  <c r="L121" i="6"/>
  <c r="M138" i="6" s="1"/>
  <c r="Z124" i="6"/>
  <c r="Z141" i="6" s="1"/>
  <c r="J124" i="6"/>
  <c r="J141" i="6" s="1"/>
  <c r="Y111" i="6"/>
  <c r="S111" i="6"/>
  <c r="W111" i="6"/>
  <c r="AC111" i="6"/>
  <c r="AK111" i="6"/>
  <c r="K111" i="6"/>
  <c r="U111" i="6"/>
  <c r="E111" i="6"/>
  <c r="M111" i="6"/>
  <c r="I111" i="6"/>
  <c r="W142" i="6" l="1"/>
  <c r="M133" i="6"/>
  <c r="AD133" i="6"/>
  <c r="K142" i="6"/>
  <c r="O134" i="6"/>
  <c r="J142" i="6"/>
  <c r="AE133" i="6"/>
  <c r="P134" i="6"/>
  <c r="X133" i="6"/>
  <c r="AL139" i="6"/>
  <c r="L132" i="6"/>
  <c r="AK142" i="6"/>
  <c r="R144" i="6"/>
  <c r="AA133" i="6"/>
  <c r="AJ133" i="6"/>
  <c r="P128" i="6"/>
  <c r="P129" i="6" s="1"/>
  <c r="D135" i="6"/>
  <c r="E142" i="6"/>
  <c r="N135" i="6"/>
  <c r="Y132" i="6"/>
  <c r="F134" i="6"/>
  <c r="Y133" i="6"/>
  <c r="R133" i="6"/>
  <c r="T132" i="6"/>
  <c r="AA134" i="6"/>
  <c r="AB133" i="6"/>
  <c r="AI128" i="6"/>
  <c r="AI129" i="6" s="1"/>
  <c r="N137" i="6"/>
  <c r="AB142" i="6"/>
  <c r="E133" i="6"/>
  <c r="E132" i="6"/>
  <c r="AB132" i="6"/>
  <c r="AL134" i="6"/>
  <c r="G138" i="6"/>
  <c r="AA128" i="6"/>
  <c r="AA129" i="6" s="1"/>
  <c r="AJ139" i="6"/>
  <c r="H144" i="6"/>
  <c r="AG139" i="6"/>
  <c r="Z133" i="6"/>
  <c r="D134" i="6"/>
  <c r="L134" i="6"/>
  <c r="F139" i="6"/>
  <c r="AD141" i="6"/>
  <c r="Z132" i="6"/>
  <c r="X134" i="6"/>
  <c r="G137" i="6"/>
  <c r="G144" i="6"/>
  <c r="AH139" i="6"/>
  <c r="E128" i="6"/>
  <c r="J133" i="6"/>
  <c r="K128" i="6"/>
  <c r="E139" i="6"/>
  <c r="X144" i="6"/>
  <c r="X5" i="2"/>
  <c r="X40" i="2" s="1"/>
  <c r="C128" i="6"/>
  <c r="C129" i="6" s="1"/>
  <c r="U142" i="6"/>
  <c r="O141" i="6"/>
  <c r="H142" i="6"/>
  <c r="X139" i="6"/>
  <c r="X15" i="2"/>
  <c r="X33" i="2" s="1"/>
  <c r="H134" i="6"/>
  <c r="Y142" i="6"/>
  <c r="X11" i="2"/>
  <c r="W133" i="6"/>
  <c r="AF139" i="6"/>
  <c r="S142" i="6"/>
  <c r="J139" i="6"/>
  <c r="AE137" i="6"/>
  <c r="P139" i="6"/>
  <c r="Q133" i="6"/>
  <c r="AK139" i="6"/>
  <c r="G142" i="6"/>
  <c r="AK133" i="6"/>
  <c r="X142" i="6"/>
  <c r="J24" i="2"/>
  <c r="P133" i="6"/>
  <c r="L142" i="6"/>
  <c r="Z139" i="6"/>
  <c r="N141" i="6"/>
  <c r="AH135" i="6"/>
  <c r="G136" i="6"/>
  <c r="Y134" i="6"/>
  <c r="G134" i="6"/>
  <c r="M137" i="6"/>
  <c r="J132" i="6"/>
  <c r="AC134" i="6"/>
  <c r="D133" i="6"/>
  <c r="AG137" i="6"/>
  <c r="AC133" i="6"/>
  <c r="D139" i="6"/>
  <c r="AG133" i="6"/>
  <c r="O128" i="6"/>
  <c r="AH134" i="6"/>
  <c r="V134" i="6"/>
  <c r="AG135" i="6"/>
  <c r="V132" i="6"/>
  <c r="U138" i="6"/>
  <c r="AH128" i="6"/>
  <c r="AH129" i="6" s="1"/>
  <c r="AI142" i="6"/>
  <c r="AF137" i="6"/>
  <c r="N128" i="6"/>
  <c r="O132" i="6"/>
  <c r="I142" i="6"/>
  <c r="I137" i="6"/>
  <c r="D138" i="6"/>
  <c r="U134" i="6"/>
  <c r="AF133" i="6"/>
  <c r="AC128" i="6"/>
  <c r="AC129" i="6" s="1"/>
  <c r="AE135" i="6"/>
  <c r="S128" i="6"/>
  <c r="S129" i="6" s="1"/>
  <c r="AF128" i="6"/>
  <c r="AF129" i="6" s="1"/>
  <c r="O139" i="6"/>
  <c r="X132" i="6"/>
  <c r="AE128" i="6"/>
  <c r="AE129" i="6" s="1"/>
  <c r="F128" i="6"/>
  <c r="F129" i="6" s="1"/>
  <c r="AD144" i="6"/>
  <c r="U139" i="6"/>
  <c r="R134" i="6"/>
  <c r="Z134" i="6"/>
  <c r="F142" i="6"/>
  <c r="V136" i="6"/>
  <c r="S139" i="6"/>
  <c r="AF132" i="6"/>
  <c r="V128" i="6"/>
  <c r="T139" i="6"/>
  <c r="AE138" i="6"/>
  <c r="V142" i="6"/>
  <c r="W132" i="6"/>
  <c r="AL133" i="6"/>
  <c r="AK128" i="6"/>
  <c r="AG141" i="6"/>
  <c r="K133" i="6"/>
  <c r="T144" i="6"/>
  <c r="AD134" i="6"/>
  <c r="AB134" i="6"/>
  <c r="W128" i="6"/>
  <c r="AL142" i="6"/>
  <c r="H135" i="6"/>
  <c r="AD128" i="6"/>
  <c r="AD129" i="6" s="1"/>
  <c r="S141" i="6"/>
  <c r="AE134" i="6"/>
  <c r="U132" i="6"/>
  <c r="Y144" i="6"/>
  <c r="I128" i="6"/>
  <c r="I129" i="6" s="1"/>
  <c r="U128" i="6"/>
  <c r="U129" i="6" s="1"/>
  <c r="U133" i="6"/>
  <c r="N140" i="6"/>
  <c r="AL128" i="6"/>
  <c r="AL129" i="6" s="1"/>
  <c r="X137" i="6"/>
  <c r="Y137" i="6"/>
  <c r="K134" i="6"/>
  <c r="I135" i="6"/>
  <c r="G128" i="6"/>
  <c r="G129" i="6" s="1"/>
  <c r="T134" i="6"/>
  <c r="W137" i="6"/>
  <c r="Y128" i="6"/>
  <c r="Y129" i="6" s="1"/>
  <c r="K132" i="6"/>
  <c r="G135" i="6"/>
  <c r="D128" i="6"/>
  <c r="Z135" i="6"/>
  <c r="AK134" i="6"/>
  <c r="R128" i="6"/>
  <c r="R129" i="6" s="1"/>
  <c r="E134" i="6"/>
  <c r="K139" i="6"/>
  <c r="H141" i="6"/>
  <c r="I132" i="6"/>
  <c r="Q135" i="6"/>
  <c r="AJ128" i="6"/>
  <c r="AK138" i="6"/>
  <c r="S144" i="6"/>
  <c r="Q128" i="6"/>
  <c r="V129" i="6"/>
  <c r="N133" i="6"/>
  <c r="N134" i="6"/>
  <c r="M128" i="6"/>
  <c r="AE132" i="6"/>
  <c r="AG128" i="6"/>
  <c r="AH144" i="6"/>
  <c r="J128" i="6"/>
  <c r="K145" i="6" s="1"/>
  <c r="K141" i="6"/>
  <c r="Z128" i="6"/>
  <c r="AA141" i="6"/>
  <c r="Y139" i="6"/>
  <c r="I139" i="6"/>
  <c r="H128" i="6"/>
  <c r="X128" i="6"/>
  <c r="AB128" i="6"/>
  <c r="AC138" i="6"/>
  <c r="L128" i="6"/>
  <c r="L138" i="6"/>
  <c r="T128" i="6"/>
  <c r="U135" i="6"/>
  <c r="E129" i="6"/>
  <c r="K129" i="6"/>
  <c r="P145" i="6" l="1"/>
  <c r="E145" i="6"/>
  <c r="O145" i="6"/>
  <c r="O129" i="6"/>
  <c r="X21" i="2"/>
  <c r="V145" i="6"/>
  <c r="X38" i="2"/>
  <c r="I145" i="6"/>
  <c r="AA145" i="6"/>
  <c r="X42" i="2"/>
  <c r="AH145" i="6"/>
  <c r="N129" i="6"/>
  <c r="AI145" i="6"/>
  <c r="F145" i="6"/>
  <c r="K24" i="2"/>
  <c r="W145" i="6"/>
  <c r="AF145" i="6"/>
  <c r="W129" i="6"/>
  <c r="AE145" i="6"/>
  <c r="AL145" i="6"/>
  <c r="AK129" i="6"/>
  <c r="AD145" i="6"/>
  <c r="AK145" i="6"/>
  <c r="M145" i="6"/>
  <c r="D145" i="6"/>
  <c r="D129" i="6"/>
  <c r="G145" i="6"/>
  <c r="S145" i="6"/>
  <c r="Y145" i="6"/>
  <c r="R145" i="6"/>
  <c r="T129" i="6"/>
  <c r="T145" i="6"/>
  <c r="U145" i="6"/>
  <c r="L129" i="6"/>
  <c r="L145" i="6"/>
  <c r="AG129" i="6"/>
  <c r="AG145" i="6"/>
  <c r="H129" i="6"/>
  <c r="H145" i="6"/>
  <c r="Z129" i="6"/>
  <c r="Z145" i="6"/>
  <c r="AB129" i="6"/>
  <c r="AB145" i="6"/>
  <c r="AJ129" i="6"/>
  <c r="AJ145" i="6"/>
  <c r="AC145" i="6"/>
  <c r="Q129" i="6"/>
  <c r="Q145" i="6"/>
  <c r="J129" i="6"/>
  <c r="J145" i="6"/>
  <c r="X129" i="6"/>
  <c r="X145" i="6"/>
  <c r="M129" i="6"/>
  <c r="N145" i="6"/>
  <c r="C25" i="2"/>
  <c r="L24" i="2" l="1"/>
  <c r="AA2" i="4"/>
  <c r="AB2" i="4" s="1"/>
  <c r="AC2" i="4" s="1"/>
  <c r="AD2" i="4" s="1"/>
  <c r="AE2" i="4" s="1"/>
  <c r="AF2" i="4" s="1"/>
  <c r="AG2" i="4" s="1"/>
  <c r="AH2" i="4" s="1"/>
  <c r="AI2" i="4" s="1"/>
  <c r="AJ2" i="4" s="1"/>
  <c r="AK2" i="4" s="1"/>
  <c r="AL2" i="4" s="1"/>
  <c r="AM2" i="4" s="1"/>
  <c r="AN2" i="4" s="1"/>
  <c r="AO2" i="4" s="1"/>
  <c r="AP2" i="4" s="1"/>
  <c r="AQ2" i="4" s="1"/>
  <c r="AR2" i="4" s="1"/>
  <c r="AS2" i="4" s="1"/>
  <c r="AT2" i="4" s="1"/>
  <c r="D2" i="4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M24" i="2" l="1"/>
  <c r="D4" i="2"/>
  <c r="N24" i="2" l="1"/>
  <c r="D9" i="2"/>
  <c r="D13" i="2"/>
  <c r="D17" i="2"/>
  <c r="D6" i="2"/>
  <c r="D10" i="2"/>
  <c r="D14" i="2"/>
  <c r="D18" i="2"/>
  <c r="D7" i="2"/>
  <c r="D15" i="2"/>
  <c r="D19" i="2"/>
  <c r="D8" i="2"/>
  <c r="D12" i="2"/>
  <c r="D16" i="2"/>
  <c r="D20" i="2"/>
  <c r="D25" i="2"/>
  <c r="C21" i="2"/>
  <c r="E4" i="2"/>
  <c r="Z8" i="4"/>
  <c r="Z12" i="4"/>
  <c r="AB3" i="3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D33" i="2" l="1"/>
  <c r="D36" i="2"/>
  <c r="D35" i="2"/>
  <c r="D29" i="2"/>
  <c r="D34" i="2"/>
  <c r="D28" i="2"/>
  <c r="E28" i="2" s="1"/>
  <c r="D27" i="2"/>
  <c r="D30" i="2"/>
  <c r="D39" i="2"/>
  <c r="D40" i="2"/>
  <c r="D31" i="2"/>
  <c r="E38" i="2"/>
  <c r="D41" i="2"/>
  <c r="D26" i="2"/>
  <c r="D32" i="2"/>
  <c r="D37" i="2"/>
  <c r="E37" i="2" s="1"/>
  <c r="O24" i="2"/>
  <c r="Z7" i="4"/>
  <c r="Z22" i="4"/>
  <c r="Z19" i="4"/>
  <c r="Z18" i="4"/>
  <c r="Z15" i="4"/>
  <c r="Z25" i="4"/>
  <c r="Z9" i="4"/>
  <c r="Z14" i="4"/>
  <c r="Z10" i="4"/>
  <c r="Z6" i="4"/>
  <c r="Z11" i="4"/>
  <c r="Z21" i="4"/>
  <c r="Z3" i="4"/>
  <c r="Z4" i="4"/>
  <c r="Z24" i="4"/>
  <c r="Z13" i="4"/>
  <c r="Z16" i="4"/>
  <c r="Z5" i="4"/>
  <c r="Z17" i="4"/>
  <c r="Z20" i="4"/>
  <c r="Z23" i="4"/>
  <c r="Z26" i="4"/>
  <c r="E5" i="2"/>
  <c r="E9" i="2"/>
  <c r="E13" i="2"/>
  <c r="E17" i="2"/>
  <c r="E6" i="2"/>
  <c r="E10" i="2"/>
  <c r="E14" i="2"/>
  <c r="E18" i="2"/>
  <c r="E7" i="2"/>
  <c r="E11" i="2"/>
  <c r="E15" i="2"/>
  <c r="E19" i="2"/>
  <c r="E8" i="2"/>
  <c r="E12" i="2"/>
  <c r="E16" i="2"/>
  <c r="E20" i="2"/>
  <c r="E25" i="2"/>
  <c r="F4" i="2"/>
  <c r="C42" i="2"/>
  <c r="E32" i="2" l="1"/>
  <c r="E30" i="2"/>
  <c r="D14" i="4"/>
  <c r="D17" i="4"/>
  <c r="D20" i="4"/>
  <c r="D4" i="4"/>
  <c r="D8" i="4"/>
  <c r="D23" i="4"/>
  <c r="D7" i="4"/>
  <c r="D24" i="4"/>
  <c r="D26" i="4"/>
  <c r="D10" i="4"/>
  <c r="D21" i="4"/>
  <c r="D13" i="4"/>
  <c r="D16" i="4"/>
  <c r="D19" i="4"/>
  <c r="D3" i="4"/>
  <c r="D22" i="4"/>
  <c r="D6" i="4"/>
  <c r="D25" i="4"/>
  <c r="D9" i="4"/>
  <c r="D12" i="4"/>
  <c r="D15" i="4"/>
  <c r="D18" i="4"/>
  <c r="D11" i="4"/>
  <c r="D5" i="4"/>
  <c r="E29" i="2"/>
  <c r="E27" i="2"/>
  <c r="F27" i="2" s="1"/>
  <c r="E31" i="2"/>
  <c r="F31" i="2" s="1"/>
  <c r="E35" i="2"/>
  <c r="E34" i="2"/>
  <c r="E40" i="2"/>
  <c r="E36" i="2"/>
  <c r="E41" i="2"/>
  <c r="E39" i="2"/>
  <c r="E33" i="2"/>
  <c r="E26" i="2"/>
  <c r="P24" i="2"/>
  <c r="Z27" i="4"/>
  <c r="C27" i="4"/>
  <c r="F5" i="2"/>
  <c r="F9" i="2"/>
  <c r="F13" i="2"/>
  <c r="F32" i="2" s="1"/>
  <c r="F17" i="2"/>
  <c r="F6" i="2"/>
  <c r="F10" i="2"/>
  <c r="F30" i="2" s="1"/>
  <c r="F14" i="2"/>
  <c r="F18" i="2"/>
  <c r="F7" i="2"/>
  <c r="F11" i="2"/>
  <c r="F15" i="2"/>
  <c r="F19" i="2"/>
  <c r="F8" i="2"/>
  <c r="F28" i="2" s="1"/>
  <c r="F12" i="2"/>
  <c r="F16" i="2"/>
  <c r="F20" i="2"/>
  <c r="F25" i="2"/>
  <c r="E21" i="2"/>
  <c r="G4" i="2"/>
  <c r="F35" i="2" l="1"/>
  <c r="F29" i="2"/>
  <c r="F26" i="2"/>
  <c r="F39" i="2"/>
  <c r="E11" i="4"/>
  <c r="E14" i="4"/>
  <c r="AB14" i="4" s="1"/>
  <c r="E17" i="4"/>
  <c r="AB17" i="4" s="1"/>
  <c r="E20" i="4"/>
  <c r="AB20" i="4" s="1"/>
  <c r="E4" i="4"/>
  <c r="AB4" i="4" s="1"/>
  <c r="E23" i="4"/>
  <c r="AB23" i="4" s="1"/>
  <c r="E7" i="4"/>
  <c r="AB7" i="4" s="1"/>
  <c r="E26" i="4"/>
  <c r="AB26" i="4" s="1"/>
  <c r="E10" i="4"/>
  <c r="AB10" i="4" s="1"/>
  <c r="E13" i="4"/>
  <c r="AB13" i="4" s="1"/>
  <c r="E16" i="4"/>
  <c r="AB16" i="4" s="1"/>
  <c r="E18" i="4"/>
  <c r="AB18" i="4" s="1"/>
  <c r="E5" i="4"/>
  <c r="AB5" i="4" s="1"/>
  <c r="E19" i="4"/>
  <c r="AB19" i="4" s="1"/>
  <c r="E3" i="4"/>
  <c r="E22" i="4"/>
  <c r="AB22" i="4" s="1"/>
  <c r="E6" i="4"/>
  <c r="E25" i="4"/>
  <c r="AB25" i="4" s="1"/>
  <c r="E9" i="4"/>
  <c r="AB9" i="4" s="1"/>
  <c r="E12" i="4"/>
  <c r="AB12" i="4" s="1"/>
  <c r="E15" i="4"/>
  <c r="AB15" i="4" s="1"/>
  <c r="E24" i="4"/>
  <c r="AB24" i="4" s="1"/>
  <c r="E8" i="4"/>
  <c r="AB8" i="4" s="1"/>
  <c r="E21" i="4"/>
  <c r="AB21" i="4" s="1"/>
  <c r="F41" i="2"/>
  <c r="F37" i="2"/>
  <c r="G37" i="2" s="1"/>
  <c r="F36" i="2"/>
  <c r="F40" i="2"/>
  <c r="F33" i="2"/>
  <c r="F38" i="2"/>
  <c r="F34" i="2"/>
  <c r="Q24" i="2"/>
  <c r="G16" i="2"/>
  <c r="G5" i="2"/>
  <c r="G9" i="2"/>
  <c r="G29" i="2" s="1"/>
  <c r="G13" i="2"/>
  <c r="G32" i="2" s="1"/>
  <c r="G17" i="2"/>
  <c r="G39" i="2" s="1"/>
  <c r="G20" i="2"/>
  <c r="G6" i="2"/>
  <c r="G26" i="2" s="1"/>
  <c r="G10" i="2"/>
  <c r="G30" i="2" s="1"/>
  <c r="G14" i="2"/>
  <c r="G18" i="2"/>
  <c r="G35" i="2" s="1"/>
  <c r="G12" i="2"/>
  <c r="G7" i="2"/>
  <c r="G11" i="2"/>
  <c r="G15" i="2"/>
  <c r="G19" i="2"/>
  <c r="G8" i="2"/>
  <c r="G28" i="2" s="1"/>
  <c r="G25" i="2"/>
  <c r="F21" i="2"/>
  <c r="AB11" i="4"/>
  <c r="AB6" i="4"/>
  <c r="H4" i="2"/>
  <c r="E42" i="2"/>
  <c r="G41" i="2" l="1"/>
  <c r="G40" i="2"/>
  <c r="G34" i="2"/>
  <c r="F24" i="4"/>
  <c r="F8" i="4"/>
  <c r="AC8" i="4" s="1"/>
  <c r="F11" i="4"/>
  <c r="AC11" i="4" s="1"/>
  <c r="F14" i="4"/>
  <c r="AC14" i="4" s="1"/>
  <c r="F17" i="4"/>
  <c r="AC17" i="4" s="1"/>
  <c r="F15" i="4"/>
  <c r="AC15" i="4" s="1"/>
  <c r="F20" i="4"/>
  <c r="AC20" i="4" s="1"/>
  <c r="F4" i="4"/>
  <c r="AC4" i="4" s="1"/>
  <c r="F23" i="4"/>
  <c r="AC23" i="4" s="1"/>
  <c r="F7" i="4"/>
  <c r="AC7" i="4" s="1"/>
  <c r="F26" i="4"/>
  <c r="AC26" i="4" s="1"/>
  <c r="F10" i="4"/>
  <c r="AC10" i="4" s="1"/>
  <c r="F13" i="4"/>
  <c r="AC13" i="4" s="1"/>
  <c r="F16" i="4"/>
  <c r="AC16" i="4" s="1"/>
  <c r="F19" i="4"/>
  <c r="AC19" i="4" s="1"/>
  <c r="F3" i="4"/>
  <c r="F22" i="4"/>
  <c r="F6" i="4"/>
  <c r="AC6" i="4" s="1"/>
  <c r="F25" i="4"/>
  <c r="AC25" i="4" s="1"/>
  <c r="F9" i="4"/>
  <c r="AC9" i="4" s="1"/>
  <c r="F12" i="4"/>
  <c r="AC12" i="4" s="1"/>
  <c r="F18" i="4"/>
  <c r="AC18" i="4" s="1"/>
  <c r="F21" i="4"/>
  <c r="AC21" i="4" s="1"/>
  <c r="F5" i="4"/>
  <c r="AC5" i="4" s="1"/>
  <c r="H37" i="2"/>
  <c r="G31" i="2"/>
  <c r="G38" i="2"/>
  <c r="G36" i="2"/>
  <c r="G27" i="2"/>
  <c r="G33" i="2"/>
  <c r="R24" i="2"/>
  <c r="H8" i="2"/>
  <c r="H12" i="2"/>
  <c r="H16" i="2"/>
  <c r="H20" i="2"/>
  <c r="H5" i="2"/>
  <c r="H40" i="2" s="1"/>
  <c r="H9" i="2"/>
  <c r="H29" i="2" s="1"/>
  <c r="H13" i="2"/>
  <c r="H17" i="2"/>
  <c r="H39" i="2" s="1"/>
  <c r="H6" i="2"/>
  <c r="H26" i="2" s="1"/>
  <c r="H10" i="2"/>
  <c r="H30" i="2" s="1"/>
  <c r="H14" i="2"/>
  <c r="H41" i="2" s="1"/>
  <c r="H18" i="2"/>
  <c r="H35" i="2" s="1"/>
  <c r="H7" i="2"/>
  <c r="H11" i="2"/>
  <c r="H15" i="2"/>
  <c r="H19" i="2"/>
  <c r="H25" i="2"/>
  <c r="AC24" i="4"/>
  <c r="G21" i="2"/>
  <c r="AB3" i="4"/>
  <c r="AB27" i="4" s="1"/>
  <c r="E27" i="4"/>
  <c r="AC22" i="4"/>
  <c r="I4" i="2"/>
  <c r="F42" i="2"/>
  <c r="G21" i="4" l="1"/>
  <c r="G5" i="4"/>
  <c r="G24" i="4"/>
  <c r="G8" i="4"/>
  <c r="AD8" i="4" s="1"/>
  <c r="G11" i="4"/>
  <c r="G14" i="4"/>
  <c r="AD14" i="4" s="1"/>
  <c r="G17" i="4"/>
  <c r="AD17" i="4" s="1"/>
  <c r="G20" i="4"/>
  <c r="AD20" i="4" s="1"/>
  <c r="G4" i="4"/>
  <c r="AD4" i="4" s="1"/>
  <c r="G23" i="4"/>
  <c r="AD23" i="4" s="1"/>
  <c r="G7" i="4"/>
  <c r="AD7" i="4" s="1"/>
  <c r="G15" i="4"/>
  <c r="AD15" i="4" s="1"/>
  <c r="G26" i="4"/>
  <c r="AD26" i="4" s="1"/>
  <c r="G10" i="4"/>
  <c r="AD10" i="4" s="1"/>
  <c r="G13" i="4"/>
  <c r="AD13" i="4" s="1"/>
  <c r="G16" i="4"/>
  <c r="AD16" i="4" s="1"/>
  <c r="G19" i="4"/>
  <c r="G3" i="4"/>
  <c r="AD3" i="4" s="1"/>
  <c r="G22" i="4"/>
  <c r="AD22" i="4" s="1"/>
  <c r="G6" i="4"/>
  <c r="G25" i="4"/>
  <c r="AD25" i="4" s="1"/>
  <c r="G9" i="4"/>
  <c r="AD9" i="4" s="1"/>
  <c r="G12" i="4"/>
  <c r="AD12" i="4" s="1"/>
  <c r="G18" i="4"/>
  <c r="AD18" i="4" s="1"/>
  <c r="H33" i="2"/>
  <c r="H36" i="2"/>
  <c r="H34" i="2"/>
  <c r="H28" i="2"/>
  <c r="I28" i="2" s="1"/>
  <c r="H38" i="2"/>
  <c r="H31" i="2"/>
  <c r="H27" i="2"/>
  <c r="H32" i="2"/>
  <c r="S24" i="2"/>
  <c r="I8" i="2"/>
  <c r="I12" i="2"/>
  <c r="I16" i="2"/>
  <c r="I20" i="2"/>
  <c r="I37" i="2" s="1"/>
  <c r="I5" i="2"/>
  <c r="I40" i="2" s="1"/>
  <c r="I9" i="2"/>
  <c r="I29" i="2" s="1"/>
  <c r="I13" i="2"/>
  <c r="I17" i="2"/>
  <c r="I39" i="2" s="1"/>
  <c r="I6" i="2"/>
  <c r="I26" i="2" s="1"/>
  <c r="I10" i="2"/>
  <c r="I30" i="2" s="1"/>
  <c r="I14" i="2"/>
  <c r="I41" i="2" s="1"/>
  <c r="I18" i="2"/>
  <c r="I7" i="2"/>
  <c r="I11" i="2"/>
  <c r="I15" i="2"/>
  <c r="I19" i="2"/>
  <c r="I25" i="2"/>
  <c r="AD24" i="4"/>
  <c r="AD19" i="4"/>
  <c r="AD11" i="4"/>
  <c r="AD5" i="4"/>
  <c r="AD6" i="4"/>
  <c r="AD21" i="4"/>
  <c r="AC3" i="4"/>
  <c r="AC27" i="4" s="1"/>
  <c r="F27" i="4"/>
  <c r="H21" i="2"/>
  <c r="J4" i="2"/>
  <c r="G42" i="2"/>
  <c r="I31" i="2" l="1"/>
  <c r="I32" i="2"/>
  <c r="H18" i="4"/>
  <c r="AE18" i="4" s="1"/>
  <c r="H21" i="4"/>
  <c r="AE21" i="4" s="1"/>
  <c r="H5" i="4"/>
  <c r="AE5" i="4" s="1"/>
  <c r="H12" i="4"/>
  <c r="AE12" i="4" s="1"/>
  <c r="H24" i="4"/>
  <c r="AE24" i="4" s="1"/>
  <c r="H8" i="4"/>
  <c r="H11" i="4"/>
  <c r="AE11" i="4" s="1"/>
  <c r="H9" i="4"/>
  <c r="AE9" i="4" s="1"/>
  <c r="H14" i="4"/>
  <c r="AE14" i="4" s="1"/>
  <c r="H17" i="4"/>
  <c r="AE17" i="4" s="1"/>
  <c r="H20" i="4"/>
  <c r="AE20" i="4" s="1"/>
  <c r="H4" i="4"/>
  <c r="AE4" i="4" s="1"/>
  <c r="H25" i="4"/>
  <c r="AE25" i="4" s="1"/>
  <c r="H23" i="4"/>
  <c r="AE23" i="4" s="1"/>
  <c r="H7" i="4"/>
  <c r="AE7" i="4" s="1"/>
  <c r="H26" i="4"/>
  <c r="AE26" i="4" s="1"/>
  <c r="H10" i="4"/>
  <c r="AE10" i="4" s="1"/>
  <c r="H13" i="4"/>
  <c r="AE13" i="4" s="1"/>
  <c r="H16" i="4"/>
  <c r="AE16" i="4" s="1"/>
  <c r="H19" i="4"/>
  <c r="AE19" i="4" s="1"/>
  <c r="H3" i="4"/>
  <c r="AE3" i="4" s="1"/>
  <c r="H22" i="4"/>
  <c r="AE22" i="4" s="1"/>
  <c r="H6" i="4"/>
  <c r="AE6" i="4" s="1"/>
  <c r="H15" i="4"/>
  <c r="AE15" i="4" s="1"/>
  <c r="I33" i="2"/>
  <c r="AE8" i="4"/>
  <c r="I27" i="2"/>
  <c r="J28" i="2"/>
  <c r="I38" i="2"/>
  <c r="I35" i="2"/>
  <c r="I34" i="2"/>
  <c r="I36" i="2"/>
  <c r="T24" i="2"/>
  <c r="J8" i="2"/>
  <c r="J12" i="2"/>
  <c r="J31" i="2" s="1"/>
  <c r="J16" i="2"/>
  <c r="J20" i="2"/>
  <c r="J5" i="2"/>
  <c r="J9" i="2"/>
  <c r="J13" i="2"/>
  <c r="J32" i="2" s="1"/>
  <c r="J17" i="2"/>
  <c r="J6" i="2"/>
  <c r="J10" i="2"/>
  <c r="J30" i="2" s="1"/>
  <c r="J14" i="2"/>
  <c r="J41" i="2" s="1"/>
  <c r="J18" i="2"/>
  <c r="J7" i="2"/>
  <c r="J11" i="2"/>
  <c r="J15" i="2"/>
  <c r="J19" i="2"/>
  <c r="J25" i="2"/>
  <c r="G27" i="4"/>
  <c r="AD27" i="4"/>
  <c r="I21" i="2"/>
  <c r="K4" i="2"/>
  <c r="H42" i="2"/>
  <c r="J33" i="2" l="1"/>
  <c r="I15" i="4"/>
  <c r="AF15" i="4" s="1"/>
  <c r="I18" i="4"/>
  <c r="AF18" i="4" s="1"/>
  <c r="I21" i="4"/>
  <c r="AF21" i="4" s="1"/>
  <c r="I5" i="4"/>
  <c r="AF5" i="4" s="1"/>
  <c r="I24" i="4"/>
  <c r="AF24" i="4" s="1"/>
  <c r="I8" i="4"/>
  <c r="AF8" i="4" s="1"/>
  <c r="I11" i="4"/>
  <c r="AF11" i="4" s="1"/>
  <c r="I25" i="4"/>
  <c r="AF25" i="4" s="1"/>
  <c r="I14" i="4"/>
  <c r="AF14" i="4" s="1"/>
  <c r="I17" i="4"/>
  <c r="AF17" i="4" s="1"/>
  <c r="I20" i="4"/>
  <c r="AF20" i="4" s="1"/>
  <c r="I4" i="4"/>
  <c r="AF4" i="4" s="1"/>
  <c r="I23" i="4"/>
  <c r="AF23" i="4" s="1"/>
  <c r="I7" i="4"/>
  <c r="AF7" i="4" s="1"/>
  <c r="I22" i="4"/>
  <c r="AF22" i="4" s="1"/>
  <c r="I26" i="4"/>
  <c r="AF26" i="4" s="1"/>
  <c r="I10" i="4"/>
  <c r="AF10" i="4" s="1"/>
  <c r="I13" i="4"/>
  <c r="I6" i="4"/>
  <c r="I16" i="4"/>
  <c r="I19" i="4"/>
  <c r="AF19" i="4" s="1"/>
  <c r="I3" i="4"/>
  <c r="I9" i="4"/>
  <c r="AF9" i="4" s="1"/>
  <c r="I12" i="4"/>
  <c r="AF12" i="4" s="1"/>
  <c r="AF13" i="4"/>
  <c r="J38" i="2"/>
  <c r="AE27" i="4"/>
  <c r="K32" i="2"/>
  <c r="J29" i="2"/>
  <c r="J27" i="2"/>
  <c r="J35" i="2"/>
  <c r="J26" i="2"/>
  <c r="H27" i="4"/>
  <c r="J34" i="2"/>
  <c r="J39" i="2"/>
  <c r="J37" i="2"/>
  <c r="J36" i="2"/>
  <c r="K36" i="2" s="1"/>
  <c r="J40" i="2"/>
  <c r="U24" i="2"/>
  <c r="K15" i="2"/>
  <c r="K33" i="2" s="1"/>
  <c r="K8" i="2"/>
  <c r="K28" i="2" s="1"/>
  <c r="K12" i="2"/>
  <c r="K31" i="2" s="1"/>
  <c r="K16" i="2"/>
  <c r="K20" i="2"/>
  <c r="K11" i="2"/>
  <c r="K5" i="2"/>
  <c r="K9" i="2"/>
  <c r="K13" i="2"/>
  <c r="K17" i="2"/>
  <c r="K19" i="2"/>
  <c r="K6" i="2"/>
  <c r="K10" i="2"/>
  <c r="K30" i="2" s="1"/>
  <c r="K14" i="2"/>
  <c r="K18" i="2"/>
  <c r="K7" i="2"/>
  <c r="K25" i="2"/>
  <c r="AF16" i="4"/>
  <c r="AF6" i="4"/>
  <c r="J21" i="2"/>
  <c r="L4" i="2"/>
  <c r="I42" i="2"/>
  <c r="K37" i="2" l="1"/>
  <c r="K40" i="2"/>
  <c r="K38" i="2"/>
  <c r="K34" i="2"/>
  <c r="K29" i="2"/>
  <c r="J12" i="4"/>
  <c r="AG12" i="4" s="1"/>
  <c r="J15" i="4"/>
  <c r="AG15" i="4" s="1"/>
  <c r="J18" i="4"/>
  <c r="AG18" i="4" s="1"/>
  <c r="J21" i="4"/>
  <c r="AG21" i="4" s="1"/>
  <c r="J5" i="4"/>
  <c r="AG5" i="4" s="1"/>
  <c r="J24" i="4"/>
  <c r="AG24" i="4" s="1"/>
  <c r="J8" i="4"/>
  <c r="AG8" i="4" s="1"/>
  <c r="J11" i="4"/>
  <c r="AG11" i="4" s="1"/>
  <c r="J14" i="4"/>
  <c r="AG14" i="4" s="1"/>
  <c r="J22" i="4"/>
  <c r="AG22" i="4" s="1"/>
  <c r="J17" i="4"/>
  <c r="AG17" i="4" s="1"/>
  <c r="J20" i="4"/>
  <c r="AG20" i="4" s="1"/>
  <c r="J4" i="4"/>
  <c r="AG4" i="4" s="1"/>
  <c r="J23" i="4"/>
  <c r="AG23" i="4" s="1"/>
  <c r="J7" i="4"/>
  <c r="AG7" i="4" s="1"/>
  <c r="J26" i="4"/>
  <c r="AG26" i="4" s="1"/>
  <c r="J10" i="4"/>
  <c r="AG10" i="4" s="1"/>
  <c r="J13" i="4"/>
  <c r="AG13" i="4" s="1"/>
  <c r="J19" i="4"/>
  <c r="AG19" i="4" s="1"/>
  <c r="J6" i="4"/>
  <c r="AG6" i="4" s="1"/>
  <c r="J16" i="4"/>
  <c r="AG16" i="4" s="1"/>
  <c r="J3" i="4"/>
  <c r="J25" i="4"/>
  <c r="AG25" i="4" s="1"/>
  <c r="J9" i="4"/>
  <c r="AG9" i="4" s="1"/>
  <c r="K39" i="2"/>
  <c r="L36" i="2"/>
  <c r="K26" i="2"/>
  <c r="K8" i="4" s="1"/>
  <c r="K41" i="2"/>
  <c r="K35" i="2"/>
  <c r="K27" i="2"/>
  <c r="V24" i="2"/>
  <c r="L7" i="2"/>
  <c r="L11" i="2"/>
  <c r="L38" i="2" s="1"/>
  <c r="L15" i="2"/>
  <c r="L33" i="2" s="1"/>
  <c r="L19" i="2"/>
  <c r="L8" i="2"/>
  <c r="L28" i="2" s="1"/>
  <c r="L12" i="2"/>
  <c r="L31" i="2" s="1"/>
  <c r="L16" i="2"/>
  <c r="L34" i="2" s="1"/>
  <c r="L20" i="2"/>
  <c r="L37" i="2" s="1"/>
  <c r="L5" i="2"/>
  <c r="L40" i="2" s="1"/>
  <c r="L9" i="2"/>
  <c r="L29" i="2" s="1"/>
  <c r="L13" i="2"/>
  <c r="L32" i="2" s="1"/>
  <c r="L17" i="2"/>
  <c r="L6" i="2"/>
  <c r="L10" i="2"/>
  <c r="L30" i="2" s="1"/>
  <c r="L14" i="2"/>
  <c r="L18" i="2"/>
  <c r="L25" i="2"/>
  <c r="K21" i="2"/>
  <c r="AF3" i="4"/>
  <c r="AF27" i="4" s="1"/>
  <c r="I27" i="4"/>
  <c r="M4" i="2"/>
  <c r="J42" i="2"/>
  <c r="K4" i="4" l="1"/>
  <c r="K20" i="4"/>
  <c r="K17" i="4"/>
  <c r="K25" i="4"/>
  <c r="K14" i="4"/>
  <c r="AH14" i="4" s="1"/>
  <c r="K11" i="4"/>
  <c r="AH11" i="4" s="1"/>
  <c r="L39" i="2"/>
  <c r="K18" i="4"/>
  <c r="AH18" i="4" s="1"/>
  <c r="K15" i="4"/>
  <c r="AH15" i="4" s="1"/>
  <c r="K22" i="4"/>
  <c r="AH22" i="4" s="1"/>
  <c r="K19" i="4"/>
  <c r="AH19" i="4" s="1"/>
  <c r="K3" i="4"/>
  <c r="K5" i="4"/>
  <c r="AH5" i="4" s="1"/>
  <c r="K13" i="4"/>
  <c r="AH13" i="4" s="1"/>
  <c r="K16" i="4"/>
  <c r="AH16" i="4" s="1"/>
  <c r="K12" i="4"/>
  <c r="AH12" i="4" s="1"/>
  <c r="K24" i="4"/>
  <c r="AH24" i="4" s="1"/>
  <c r="K6" i="4"/>
  <c r="AH6" i="4" s="1"/>
  <c r="K10" i="4"/>
  <c r="AH10" i="4" s="1"/>
  <c r="K7" i="4"/>
  <c r="AH7" i="4" s="1"/>
  <c r="K9" i="4"/>
  <c r="AH9" i="4" s="1"/>
  <c r="K21" i="4"/>
  <c r="AH21" i="4" s="1"/>
  <c r="K26" i="4"/>
  <c r="AH26" i="4" s="1"/>
  <c r="K23" i="4"/>
  <c r="AH23" i="4" s="1"/>
  <c r="AH20" i="4"/>
  <c r="L27" i="2"/>
  <c r="M28" i="2"/>
  <c r="L41" i="2"/>
  <c r="L35" i="2"/>
  <c r="L26" i="2"/>
  <c r="W24" i="2"/>
  <c r="M7" i="2"/>
  <c r="M11" i="2"/>
  <c r="M38" i="2" s="1"/>
  <c r="M15" i="2"/>
  <c r="M33" i="2" s="1"/>
  <c r="M19" i="2"/>
  <c r="M36" i="2" s="1"/>
  <c r="M8" i="2"/>
  <c r="M12" i="2"/>
  <c r="M31" i="2" s="1"/>
  <c r="M16" i="2"/>
  <c r="M34" i="2" s="1"/>
  <c r="M20" i="2"/>
  <c r="M37" i="2" s="1"/>
  <c r="M5" i="2"/>
  <c r="M40" i="2" s="1"/>
  <c r="M9" i="2"/>
  <c r="M29" i="2" s="1"/>
  <c r="M13" i="2"/>
  <c r="M32" i="2" s="1"/>
  <c r="M17" i="2"/>
  <c r="M6" i="2"/>
  <c r="M10" i="2"/>
  <c r="M30" i="2" s="1"/>
  <c r="M14" i="2"/>
  <c r="M18" i="2"/>
  <c r="M25" i="2"/>
  <c r="AH17" i="4"/>
  <c r="AH8" i="4"/>
  <c r="AH25" i="4"/>
  <c r="AH4" i="4"/>
  <c r="L21" i="2"/>
  <c r="J27" i="4"/>
  <c r="AG3" i="4"/>
  <c r="AG27" i="4" s="1"/>
  <c r="N4" i="2"/>
  <c r="K42" i="2"/>
  <c r="M41" i="2" l="1"/>
  <c r="M39" i="2"/>
  <c r="L5" i="4"/>
  <c r="L3" i="4"/>
  <c r="L14" i="4"/>
  <c r="L11" i="4"/>
  <c r="AI11" i="4" s="1"/>
  <c r="L7" i="4"/>
  <c r="AI7" i="4" s="1"/>
  <c r="L16" i="4"/>
  <c r="AI16" i="4" s="1"/>
  <c r="L21" i="4"/>
  <c r="AI21" i="4" s="1"/>
  <c r="L18" i="4"/>
  <c r="AI18" i="4" s="1"/>
  <c r="L25" i="4"/>
  <c r="AI25" i="4" s="1"/>
  <c r="L8" i="4"/>
  <c r="AI8" i="4" s="1"/>
  <c r="L13" i="4"/>
  <c r="AI13" i="4" s="1"/>
  <c r="L10" i="4"/>
  <c r="AI10" i="4" s="1"/>
  <c r="L26" i="4"/>
  <c r="AI26" i="4" s="1"/>
  <c r="L4" i="4"/>
  <c r="AI4" i="4" s="1"/>
  <c r="L6" i="4"/>
  <c r="AI6" i="4" s="1"/>
  <c r="L12" i="4"/>
  <c r="AI12" i="4" s="1"/>
  <c r="L23" i="4"/>
  <c r="L20" i="4"/>
  <c r="L22" i="4"/>
  <c r="L24" i="4"/>
  <c r="AI24" i="4" s="1"/>
  <c r="L19" i="4"/>
  <c r="AI19" i="4" s="1"/>
  <c r="L15" i="4"/>
  <c r="AI15" i="4" s="1"/>
  <c r="L9" i="4"/>
  <c r="AI9" i="4" s="1"/>
  <c r="L17" i="4"/>
  <c r="AI17" i="4" s="1"/>
  <c r="M27" i="2"/>
  <c r="M26" i="2"/>
  <c r="M35" i="2"/>
  <c r="N7" i="2"/>
  <c r="N11" i="2"/>
  <c r="N38" i="2" s="1"/>
  <c r="N15" i="2"/>
  <c r="N33" i="2" s="1"/>
  <c r="N19" i="2"/>
  <c r="N36" i="2" s="1"/>
  <c r="N8" i="2"/>
  <c r="N28" i="2" s="1"/>
  <c r="N12" i="2"/>
  <c r="N31" i="2" s="1"/>
  <c r="N16" i="2"/>
  <c r="N34" i="2" s="1"/>
  <c r="N20" i="2"/>
  <c r="N5" i="2"/>
  <c r="N40" i="2" s="1"/>
  <c r="N9" i="2"/>
  <c r="N29" i="2" s="1"/>
  <c r="N13" i="2"/>
  <c r="N32" i="2" s="1"/>
  <c r="N17" i="2"/>
  <c r="N39" i="2" s="1"/>
  <c r="N6" i="2"/>
  <c r="N10" i="2"/>
  <c r="N30" i="2" s="1"/>
  <c r="N14" i="2"/>
  <c r="N41" i="2" s="1"/>
  <c r="N18" i="2"/>
  <c r="N25" i="2"/>
  <c r="AI5" i="4"/>
  <c r="AI20" i="4"/>
  <c r="AI14" i="4"/>
  <c r="AI22" i="4"/>
  <c r="AI23" i="4"/>
  <c r="M21" i="2"/>
  <c r="K27" i="4"/>
  <c r="AH3" i="4"/>
  <c r="AH27" i="4" s="1"/>
  <c r="O4" i="2"/>
  <c r="L42" i="2"/>
  <c r="M3" i="4" l="1"/>
  <c r="M6" i="4"/>
  <c r="M9" i="4"/>
  <c r="M22" i="4"/>
  <c r="M11" i="4"/>
  <c r="M25" i="4"/>
  <c r="M13" i="4"/>
  <c r="AJ13" i="4" s="1"/>
  <c r="M19" i="4"/>
  <c r="AJ19" i="4" s="1"/>
  <c r="M26" i="4"/>
  <c r="AJ26" i="4" s="1"/>
  <c r="M4" i="4"/>
  <c r="AJ4" i="4" s="1"/>
  <c r="M23" i="4"/>
  <c r="M17" i="4"/>
  <c r="AJ17" i="4" s="1"/>
  <c r="M14" i="4"/>
  <c r="AJ14" i="4" s="1"/>
  <c r="M7" i="4"/>
  <c r="AJ7" i="4" s="1"/>
  <c r="M20" i="4"/>
  <c r="AJ20" i="4" s="1"/>
  <c r="M12" i="4"/>
  <c r="AJ12" i="4" s="1"/>
  <c r="M24" i="4"/>
  <c r="AJ24" i="4" s="1"/>
  <c r="M8" i="4"/>
  <c r="AJ8" i="4" s="1"/>
  <c r="M21" i="4"/>
  <c r="AJ21" i="4" s="1"/>
  <c r="M10" i="4"/>
  <c r="AJ10" i="4" s="1"/>
  <c r="M5" i="4"/>
  <c r="AJ5" i="4" s="1"/>
  <c r="M18" i="4"/>
  <c r="AJ18" i="4" s="1"/>
  <c r="M15" i="4"/>
  <c r="AJ15" i="4" s="1"/>
  <c r="M16" i="4"/>
  <c r="AJ16" i="4" s="1"/>
  <c r="N35" i="2"/>
  <c r="N26" i="2"/>
  <c r="N27" i="2"/>
  <c r="N37" i="2"/>
  <c r="O7" i="2"/>
  <c r="O11" i="2"/>
  <c r="O15" i="2"/>
  <c r="O33" i="2" s="1"/>
  <c r="O19" i="2"/>
  <c r="O36" i="2" s="1"/>
  <c r="O14" i="2"/>
  <c r="O41" i="2" s="1"/>
  <c r="O18" i="2"/>
  <c r="O8" i="2"/>
  <c r="O28" i="2" s="1"/>
  <c r="O12" i="2"/>
  <c r="O31" i="2" s="1"/>
  <c r="O16" i="2"/>
  <c r="O34" i="2" s="1"/>
  <c r="O20" i="2"/>
  <c r="O10" i="2"/>
  <c r="O30" i="2" s="1"/>
  <c r="O5" i="2"/>
  <c r="O9" i="2"/>
  <c r="O13" i="2"/>
  <c r="O17" i="2"/>
  <c r="O39" i="2" s="1"/>
  <c r="O6" i="2"/>
  <c r="O25" i="2"/>
  <c r="AJ6" i="4"/>
  <c r="AJ25" i="4"/>
  <c r="AJ23" i="4"/>
  <c r="N21" i="2"/>
  <c r="AJ11" i="4"/>
  <c r="AJ22" i="4"/>
  <c r="AJ9" i="4"/>
  <c r="L27" i="4"/>
  <c r="AI3" i="4"/>
  <c r="AI27" i="4" s="1"/>
  <c r="P4" i="2"/>
  <c r="M42" i="2"/>
  <c r="N12" i="4" l="1"/>
  <c r="N4" i="4"/>
  <c r="N17" i="4"/>
  <c r="N11" i="4"/>
  <c r="N7" i="4"/>
  <c r="N22" i="4"/>
  <c r="AK22" i="4" s="1"/>
  <c r="N20" i="4"/>
  <c r="AK20" i="4" s="1"/>
  <c r="N3" i="4"/>
  <c r="N25" i="4"/>
  <c r="N6" i="4"/>
  <c r="AK6" i="4" s="1"/>
  <c r="O37" i="2"/>
  <c r="N19" i="4"/>
  <c r="AK19" i="4" s="1"/>
  <c r="N13" i="4"/>
  <c r="AK13" i="4" s="1"/>
  <c r="N14" i="4"/>
  <c r="AK14" i="4" s="1"/>
  <c r="N26" i="4"/>
  <c r="AK26" i="4" s="1"/>
  <c r="N18" i="4"/>
  <c r="AK18" i="4" s="1"/>
  <c r="N24" i="4"/>
  <c r="AK24" i="4" s="1"/>
  <c r="N8" i="4"/>
  <c r="N15" i="4"/>
  <c r="N16" i="4"/>
  <c r="N5" i="4"/>
  <c r="AK5" i="4" s="1"/>
  <c r="O35" i="2"/>
  <c r="N21" i="4"/>
  <c r="AK21" i="4" s="1"/>
  <c r="O26" i="2"/>
  <c r="N23" i="4"/>
  <c r="AK23" i="4" s="1"/>
  <c r="N10" i="4"/>
  <c r="AK10" i="4" s="1"/>
  <c r="N9" i="4"/>
  <c r="AK9" i="4" s="1"/>
  <c r="O16" i="4"/>
  <c r="O20" i="4"/>
  <c r="O19" i="4"/>
  <c r="O4" i="4"/>
  <c r="O7" i="4"/>
  <c r="O40" i="2"/>
  <c r="O27" i="2"/>
  <c r="O32" i="2"/>
  <c r="O29" i="2"/>
  <c r="O38" i="2"/>
  <c r="P6" i="2"/>
  <c r="P10" i="2"/>
  <c r="P14" i="2"/>
  <c r="P41" i="2" s="1"/>
  <c r="P18" i="2"/>
  <c r="P7" i="2"/>
  <c r="P11" i="2"/>
  <c r="P15" i="2"/>
  <c r="P19" i="2"/>
  <c r="P8" i="2"/>
  <c r="P28" i="2" s="1"/>
  <c r="P12" i="2"/>
  <c r="P31" i="2" s="1"/>
  <c r="P16" i="2"/>
  <c r="P34" i="2" s="1"/>
  <c r="P20" i="2"/>
  <c r="P5" i="2"/>
  <c r="P9" i="2"/>
  <c r="P13" i="2"/>
  <c r="P17" i="2"/>
  <c r="P39" i="2" s="1"/>
  <c r="P25" i="2"/>
  <c r="O21" i="2"/>
  <c r="AK8" i="4"/>
  <c r="AK25" i="4"/>
  <c r="AK7" i="4"/>
  <c r="AK15" i="4"/>
  <c r="AK4" i="4"/>
  <c r="AK12" i="4"/>
  <c r="AK11" i="4"/>
  <c r="AK17" i="4"/>
  <c r="AK16" i="4"/>
  <c r="AJ3" i="4"/>
  <c r="AJ27" i="4" s="1"/>
  <c r="M27" i="4"/>
  <c r="Q4" i="2"/>
  <c r="N42" i="2"/>
  <c r="P26" i="2" l="1"/>
  <c r="O11" i="4"/>
  <c r="O8" i="4"/>
  <c r="O5" i="4"/>
  <c r="O3" i="4"/>
  <c r="O18" i="4"/>
  <c r="AL18" i="4" s="1"/>
  <c r="O13" i="4"/>
  <c r="O24" i="4"/>
  <c r="AL24" i="4" s="1"/>
  <c r="O23" i="4"/>
  <c r="O12" i="4"/>
  <c r="AL12" i="4" s="1"/>
  <c r="O15" i="4"/>
  <c r="AL15" i="4" s="1"/>
  <c r="O25" i="4"/>
  <c r="AL25" i="4" s="1"/>
  <c r="O26" i="4"/>
  <c r="AL26" i="4" s="1"/>
  <c r="O6" i="4"/>
  <c r="AL6" i="4" s="1"/>
  <c r="O21" i="4"/>
  <c r="AL21" i="4" s="1"/>
  <c r="P40" i="2"/>
  <c r="O9" i="4"/>
  <c r="AL9" i="4" s="1"/>
  <c r="O22" i="4"/>
  <c r="AL22" i="4" s="1"/>
  <c r="O10" i="4"/>
  <c r="AL10" i="4" s="1"/>
  <c r="O17" i="4"/>
  <c r="AL17" i="4" s="1"/>
  <c r="O14" i="4"/>
  <c r="AL14" i="4" s="1"/>
  <c r="AL5" i="4"/>
  <c r="AL8" i="4"/>
  <c r="P38" i="2"/>
  <c r="P29" i="2"/>
  <c r="P33" i="2"/>
  <c r="AL19" i="4"/>
  <c r="P37" i="2"/>
  <c r="AL23" i="4"/>
  <c r="P30" i="2"/>
  <c r="AL13" i="4"/>
  <c r="P32" i="2"/>
  <c r="Q32" i="2" s="1"/>
  <c r="P27" i="2"/>
  <c r="P35" i="2"/>
  <c r="P36" i="2"/>
  <c r="Q6" i="2"/>
  <c r="Q26" i="2" s="1"/>
  <c r="Q10" i="2"/>
  <c r="Q14" i="2"/>
  <c r="Q18" i="2"/>
  <c r="Q7" i="2"/>
  <c r="Q11" i="2"/>
  <c r="Q15" i="2"/>
  <c r="Q19" i="2"/>
  <c r="Q8" i="2"/>
  <c r="Q28" i="2" s="1"/>
  <c r="Q12" i="2"/>
  <c r="Q16" i="2"/>
  <c r="Q34" i="2" s="1"/>
  <c r="Q20" i="2"/>
  <c r="Q5" i="2"/>
  <c r="Q9" i="2"/>
  <c r="Q13" i="2"/>
  <c r="Q17" i="2"/>
  <c r="Q39" i="2" s="1"/>
  <c r="Q25" i="2"/>
  <c r="AL4" i="4"/>
  <c r="AL20" i="4"/>
  <c r="AL7" i="4"/>
  <c r="AL3" i="4"/>
  <c r="N27" i="4"/>
  <c r="AK3" i="4"/>
  <c r="AK27" i="4" s="1"/>
  <c r="AL16" i="4"/>
  <c r="AL11" i="4"/>
  <c r="P21" i="2"/>
  <c r="R4" i="2"/>
  <c r="O42" i="2"/>
  <c r="Q27" i="2" l="1"/>
  <c r="Q40" i="2"/>
  <c r="Q29" i="2"/>
  <c r="P26" i="4"/>
  <c r="P10" i="4"/>
  <c r="P4" i="4"/>
  <c r="AM4" i="4" s="1"/>
  <c r="P13" i="4"/>
  <c r="AM13" i="4" s="1"/>
  <c r="P16" i="4"/>
  <c r="AM16" i="4" s="1"/>
  <c r="P17" i="4"/>
  <c r="AM17" i="4" s="1"/>
  <c r="P20" i="4"/>
  <c r="AM20" i="4" s="1"/>
  <c r="P19" i="4"/>
  <c r="AM19" i="4" s="1"/>
  <c r="P3" i="4"/>
  <c r="AM3" i="4" s="1"/>
  <c r="P22" i="4"/>
  <c r="AM22" i="4" s="1"/>
  <c r="P6" i="4"/>
  <c r="AM6" i="4" s="1"/>
  <c r="P25" i="4"/>
  <c r="AM25" i="4" s="1"/>
  <c r="P9" i="4"/>
  <c r="AM9" i="4" s="1"/>
  <c r="P12" i="4"/>
  <c r="AM12" i="4" s="1"/>
  <c r="P15" i="4"/>
  <c r="AM15" i="4" s="1"/>
  <c r="P18" i="4"/>
  <c r="AM18" i="4" s="1"/>
  <c r="P21" i="4"/>
  <c r="AM21" i="4" s="1"/>
  <c r="P5" i="4"/>
  <c r="AM5" i="4" s="1"/>
  <c r="P24" i="4"/>
  <c r="AM24" i="4" s="1"/>
  <c r="P8" i="4"/>
  <c r="AM8" i="4" s="1"/>
  <c r="P11" i="4"/>
  <c r="P14" i="4"/>
  <c r="AM14" i="4" s="1"/>
  <c r="P23" i="4"/>
  <c r="AM23" i="4" s="1"/>
  <c r="P7" i="4"/>
  <c r="AM7" i="4" s="1"/>
  <c r="AM26" i="4"/>
  <c r="Q33" i="2"/>
  <c r="Q31" i="2"/>
  <c r="AM11" i="4"/>
  <c r="Q30" i="2"/>
  <c r="Q41" i="2"/>
  <c r="Q38" i="2"/>
  <c r="Q36" i="2"/>
  <c r="Q35" i="2"/>
  <c r="AM10" i="4"/>
  <c r="Q37" i="2"/>
  <c r="R6" i="2"/>
  <c r="R26" i="2" s="1"/>
  <c r="R10" i="2"/>
  <c r="R14" i="2"/>
  <c r="R18" i="2"/>
  <c r="R7" i="2"/>
  <c r="R27" i="2" s="1"/>
  <c r="R11" i="2"/>
  <c r="R15" i="2"/>
  <c r="R19" i="2"/>
  <c r="R8" i="2"/>
  <c r="R28" i="2" s="1"/>
  <c r="R12" i="2"/>
  <c r="R16" i="2"/>
  <c r="R34" i="2" s="1"/>
  <c r="R20" i="2"/>
  <c r="R5" i="2"/>
  <c r="R9" i="2"/>
  <c r="R29" i="2" s="1"/>
  <c r="R13" i="2"/>
  <c r="R17" i="2"/>
  <c r="R39" i="2" s="1"/>
  <c r="R25" i="2"/>
  <c r="O27" i="4"/>
  <c r="AL27" i="4"/>
  <c r="Q21" i="2"/>
  <c r="S4" i="2"/>
  <c r="P42" i="2"/>
  <c r="R41" i="2" l="1"/>
  <c r="R30" i="2"/>
  <c r="R33" i="2"/>
  <c r="Q23" i="4"/>
  <c r="Q7" i="4"/>
  <c r="Q17" i="4"/>
  <c r="AN17" i="4" s="1"/>
  <c r="Q26" i="4"/>
  <c r="AN26" i="4" s="1"/>
  <c r="Q10" i="4"/>
  <c r="AN10" i="4" s="1"/>
  <c r="Q13" i="4"/>
  <c r="AN13" i="4" s="1"/>
  <c r="Q16" i="4"/>
  <c r="AN16" i="4" s="1"/>
  <c r="Q19" i="4"/>
  <c r="AN19" i="4" s="1"/>
  <c r="Q3" i="4"/>
  <c r="Q22" i="4"/>
  <c r="AN22" i="4" s="1"/>
  <c r="Q6" i="4"/>
  <c r="AN6" i="4" s="1"/>
  <c r="Q25" i="4"/>
  <c r="AN25" i="4" s="1"/>
  <c r="Q9" i="4"/>
  <c r="AN9" i="4" s="1"/>
  <c r="Q12" i="4"/>
  <c r="AN12" i="4" s="1"/>
  <c r="Q15" i="4"/>
  <c r="AN15" i="4" s="1"/>
  <c r="Q18" i="4"/>
  <c r="Q21" i="4"/>
  <c r="AN21" i="4" s="1"/>
  <c r="Q5" i="4"/>
  <c r="AN5" i="4" s="1"/>
  <c r="Q24" i="4"/>
  <c r="AN24" i="4" s="1"/>
  <c r="Q8" i="4"/>
  <c r="AN8" i="4" s="1"/>
  <c r="Q14" i="4"/>
  <c r="AN14" i="4" s="1"/>
  <c r="Q11" i="4"/>
  <c r="AN11" i="4" s="1"/>
  <c r="Q20" i="4"/>
  <c r="AN20" i="4" s="1"/>
  <c r="Q4" i="4"/>
  <c r="AN4" i="4" s="1"/>
  <c r="AM27" i="4"/>
  <c r="R40" i="2"/>
  <c r="R35" i="2"/>
  <c r="P27" i="4"/>
  <c r="R36" i="2"/>
  <c r="R38" i="2"/>
  <c r="R32" i="2"/>
  <c r="R37" i="2"/>
  <c r="R31" i="2"/>
  <c r="S13" i="2"/>
  <c r="S6" i="2"/>
  <c r="S26" i="2" s="1"/>
  <c r="S10" i="2"/>
  <c r="S30" i="2" s="1"/>
  <c r="S14" i="2"/>
  <c r="S41" i="2" s="1"/>
  <c r="S18" i="2"/>
  <c r="S7" i="2"/>
  <c r="S27" i="2" s="1"/>
  <c r="S11" i="2"/>
  <c r="S15" i="2"/>
  <c r="S33" i="2" s="1"/>
  <c r="S19" i="2"/>
  <c r="S9" i="2"/>
  <c r="S29" i="2" s="1"/>
  <c r="S8" i="2"/>
  <c r="S28" i="2" s="1"/>
  <c r="S12" i="2"/>
  <c r="S16" i="2"/>
  <c r="S20" i="2"/>
  <c r="S17" i="2"/>
  <c r="S5" i="2"/>
  <c r="S25" i="2"/>
  <c r="AN18" i="4"/>
  <c r="AN7" i="4"/>
  <c r="AN23" i="4"/>
  <c r="R21" i="2"/>
  <c r="T4" i="2"/>
  <c r="Q42" i="2"/>
  <c r="S31" i="2" l="1"/>
  <c r="S37" i="2"/>
  <c r="S38" i="2"/>
  <c r="R20" i="4"/>
  <c r="AO20" i="4" s="1"/>
  <c r="R4" i="4"/>
  <c r="AO4" i="4" s="1"/>
  <c r="R23" i="4"/>
  <c r="AO23" i="4" s="1"/>
  <c r="R7" i="4"/>
  <c r="AO7" i="4" s="1"/>
  <c r="R26" i="4"/>
  <c r="AO26" i="4" s="1"/>
  <c r="R10" i="4"/>
  <c r="AO10" i="4" s="1"/>
  <c r="R13" i="4"/>
  <c r="AO13" i="4" s="1"/>
  <c r="R16" i="4"/>
  <c r="AO16" i="4" s="1"/>
  <c r="R19" i="4"/>
  <c r="AO19" i="4" s="1"/>
  <c r="R3" i="4"/>
  <c r="AO3" i="4" s="1"/>
  <c r="R22" i="4"/>
  <c r="AO22" i="4" s="1"/>
  <c r="R6" i="4"/>
  <c r="AO6" i="4" s="1"/>
  <c r="R25" i="4"/>
  <c r="AO25" i="4" s="1"/>
  <c r="R9" i="4"/>
  <c r="AO9" i="4" s="1"/>
  <c r="R12" i="4"/>
  <c r="AO12" i="4" s="1"/>
  <c r="R11" i="4"/>
  <c r="AO11" i="4" s="1"/>
  <c r="R14" i="4"/>
  <c r="AO14" i="4" s="1"/>
  <c r="R15" i="4"/>
  <c r="AO15" i="4" s="1"/>
  <c r="R18" i="4"/>
  <c r="AO18" i="4" s="1"/>
  <c r="R21" i="4"/>
  <c r="AO21" i="4" s="1"/>
  <c r="R5" i="4"/>
  <c r="AO5" i="4" s="1"/>
  <c r="R24" i="4"/>
  <c r="AO24" i="4" s="1"/>
  <c r="R8" i="4"/>
  <c r="AO8" i="4" s="1"/>
  <c r="R17" i="4"/>
  <c r="AO17" i="4" s="1"/>
  <c r="S32" i="2"/>
  <c r="S34" i="2"/>
  <c r="S36" i="2"/>
  <c r="S35" i="2"/>
  <c r="S39" i="2"/>
  <c r="S40" i="2"/>
  <c r="T5" i="2"/>
  <c r="T9" i="2"/>
  <c r="T13" i="2"/>
  <c r="T17" i="2"/>
  <c r="T6" i="2"/>
  <c r="T10" i="2"/>
  <c r="T14" i="2"/>
  <c r="T41" i="2" s="1"/>
  <c r="T18" i="2"/>
  <c r="T7" i="2"/>
  <c r="T27" i="2" s="1"/>
  <c r="T11" i="2"/>
  <c r="T38" i="2" s="1"/>
  <c r="T15" i="2"/>
  <c r="T33" i="2" s="1"/>
  <c r="T19" i="2"/>
  <c r="T8" i="2"/>
  <c r="T28" i="2" s="1"/>
  <c r="T12" i="2"/>
  <c r="T31" i="2" s="1"/>
  <c r="T16" i="2"/>
  <c r="T20" i="2"/>
  <c r="T37" i="2" s="1"/>
  <c r="T25" i="2"/>
  <c r="AN3" i="4"/>
  <c r="AN27" i="4" s="1"/>
  <c r="Q27" i="4"/>
  <c r="S21" i="2"/>
  <c r="U4" i="2"/>
  <c r="R42" i="2"/>
  <c r="S6" i="4" l="1"/>
  <c r="S4" i="4"/>
  <c r="S15" i="4"/>
  <c r="S11" i="4"/>
  <c r="S22" i="4"/>
  <c r="S3" i="4"/>
  <c r="S14" i="4"/>
  <c r="AP14" i="4" s="1"/>
  <c r="S19" i="4"/>
  <c r="AP19" i="4" s="1"/>
  <c r="S13" i="4"/>
  <c r="AP13" i="4" s="1"/>
  <c r="S5" i="4"/>
  <c r="AP5" i="4" s="1"/>
  <c r="S10" i="4"/>
  <c r="AP10" i="4" s="1"/>
  <c r="S21" i="4"/>
  <c r="AP21" i="4" s="1"/>
  <c r="S26" i="4"/>
  <c r="AP26" i="4" s="1"/>
  <c r="S8" i="4"/>
  <c r="AP8" i="4" s="1"/>
  <c r="S7" i="4"/>
  <c r="AP7" i="4" s="1"/>
  <c r="S23" i="4"/>
  <c r="AP23" i="4" s="1"/>
  <c r="S16" i="4"/>
  <c r="AP16" i="4" s="1"/>
  <c r="S24" i="4"/>
  <c r="AP24" i="4" s="1"/>
  <c r="S20" i="4"/>
  <c r="AP20" i="4" s="1"/>
  <c r="S12" i="4"/>
  <c r="AP12" i="4" s="1"/>
  <c r="S17" i="4"/>
  <c r="AP17" i="4" s="1"/>
  <c r="S18" i="4"/>
  <c r="AP18" i="4" s="1"/>
  <c r="T34" i="2"/>
  <c r="S9" i="4"/>
  <c r="AP9" i="4" s="1"/>
  <c r="T36" i="2"/>
  <c r="S25" i="4"/>
  <c r="AP25" i="4" s="1"/>
  <c r="AP11" i="4"/>
  <c r="T39" i="2"/>
  <c r="U39" i="2" s="1"/>
  <c r="T26" i="2"/>
  <c r="T40" i="2"/>
  <c r="T29" i="2"/>
  <c r="T32" i="2"/>
  <c r="T35" i="2"/>
  <c r="T30" i="2"/>
  <c r="U5" i="2"/>
  <c r="U9" i="2"/>
  <c r="U13" i="2"/>
  <c r="U17" i="2"/>
  <c r="U6" i="2"/>
  <c r="U10" i="2"/>
  <c r="U14" i="2"/>
  <c r="U18" i="2"/>
  <c r="U7" i="2"/>
  <c r="U27" i="2" s="1"/>
  <c r="U11" i="2"/>
  <c r="U15" i="2"/>
  <c r="U33" i="2" s="1"/>
  <c r="U19" i="2"/>
  <c r="U36" i="2" s="1"/>
  <c r="U8" i="2"/>
  <c r="U12" i="2"/>
  <c r="U16" i="2"/>
  <c r="U20" i="2"/>
  <c r="U25" i="2"/>
  <c r="AP6" i="4"/>
  <c r="T21" i="2"/>
  <c r="AP22" i="4"/>
  <c r="AP15" i="4"/>
  <c r="AP4" i="4"/>
  <c r="R27" i="4"/>
  <c r="AO27" i="4"/>
  <c r="V4" i="2"/>
  <c r="S42" i="2"/>
  <c r="T16" i="4" l="1"/>
  <c r="T21" i="4"/>
  <c r="U34" i="2"/>
  <c r="T3" i="4"/>
  <c r="T13" i="4"/>
  <c r="T24" i="4"/>
  <c r="AQ24" i="4" s="1"/>
  <c r="T7" i="4"/>
  <c r="T11" i="4"/>
  <c r="AQ11" i="4" s="1"/>
  <c r="T15" i="4"/>
  <c r="AQ15" i="4" s="1"/>
  <c r="T5" i="4"/>
  <c r="AQ5" i="4" s="1"/>
  <c r="T18" i="4"/>
  <c r="U35" i="2"/>
  <c r="T26" i="4"/>
  <c r="AQ26" i="4" s="1"/>
  <c r="T8" i="4"/>
  <c r="AQ8" i="4" s="1"/>
  <c r="T6" i="4"/>
  <c r="AQ6" i="4" s="1"/>
  <c r="T10" i="4"/>
  <c r="AQ10" i="4" s="1"/>
  <c r="T23" i="4"/>
  <c r="T17" i="4"/>
  <c r="AQ17" i="4" s="1"/>
  <c r="U30" i="2"/>
  <c r="T25" i="4"/>
  <c r="T22" i="4"/>
  <c r="U38" i="2"/>
  <c r="T20" i="4"/>
  <c r="T9" i="4"/>
  <c r="T4" i="4"/>
  <c r="AQ4" i="4" s="1"/>
  <c r="T12" i="4"/>
  <c r="AQ12" i="4" s="1"/>
  <c r="T14" i="4"/>
  <c r="AQ14" i="4" s="1"/>
  <c r="U26" i="2"/>
  <c r="T19" i="4"/>
  <c r="AQ19" i="4" s="1"/>
  <c r="U31" i="2"/>
  <c r="AQ18" i="4"/>
  <c r="U32" i="2"/>
  <c r="U29" i="2"/>
  <c r="U28" i="2"/>
  <c r="U37" i="2"/>
  <c r="U41" i="2"/>
  <c r="U40" i="2"/>
  <c r="V5" i="2"/>
  <c r="Z5" i="2" s="1"/>
  <c r="V9" i="2"/>
  <c r="Z9" i="2" s="1"/>
  <c r="V13" i="2"/>
  <c r="Z13" i="2" s="1"/>
  <c r="V17" i="2"/>
  <c r="Z17" i="2" s="1"/>
  <c r="V6" i="2"/>
  <c r="Z6" i="2" s="1"/>
  <c r="V10" i="2"/>
  <c r="Z10" i="2" s="1"/>
  <c r="V14" i="2"/>
  <c r="Z14" i="2" s="1"/>
  <c r="V18" i="2"/>
  <c r="Z18" i="2" s="1"/>
  <c r="V7" i="2"/>
  <c r="Z7" i="2" s="1"/>
  <c r="V11" i="2"/>
  <c r="Z11" i="2" s="1"/>
  <c r="V15" i="2"/>
  <c r="Z15" i="2" s="1"/>
  <c r="V19" i="2"/>
  <c r="Z19" i="2" s="1"/>
  <c r="V8" i="2"/>
  <c r="Z8" i="2" s="1"/>
  <c r="V12" i="2"/>
  <c r="Z12" i="2" s="1"/>
  <c r="V16" i="2"/>
  <c r="V34" i="2" s="1"/>
  <c r="W34" i="2" s="1"/>
  <c r="Y34" i="2" s="1"/>
  <c r="V20" i="2"/>
  <c r="Z20" i="2" s="1"/>
  <c r="V25" i="2"/>
  <c r="AQ16" i="4"/>
  <c r="AQ20" i="4"/>
  <c r="AQ9" i="4"/>
  <c r="AQ23" i="4"/>
  <c r="AQ7" i="4"/>
  <c r="AQ22" i="4"/>
  <c r="AQ25" i="4"/>
  <c r="AQ3" i="4"/>
  <c r="AQ13" i="4"/>
  <c r="AQ21" i="4"/>
  <c r="AP3" i="4"/>
  <c r="AP27" i="4" s="1"/>
  <c r="S27" i="4"/>
  <c r="U21" i="2"/>
  <c r="W4" i="2"/>
  <c r="T42" i="2"/>
  <c r="V35" i="2" l="1"/>
  <c r="W35" i="2" s="1"/>
  <c r="Y35" i="2" s="1"/>
  <c r="U19" i="4"/>
  <c r="U3" i="4"/>
  <c r="Z16" i="2"/>
  <c r="U10" i="4"/>
  <c r="AR10" i="4" s="1"/>
  <c r="V30" i="2"/>
  <c r="W30" i="2" s="1"/>
  <c r="Y30" i="2" s="1"/>
  <c r="U13" i="4"/>
  <c r="V32" i="2"/>
  <c r="W32" i="2" s="1"/>
  <c r="Y32" i="2" s="1"/>
  <c r="U26" i="4"/>
  <c r="AR26" i="4" s="1"/>
  <c r="U16" i="4"/>
  <c r="U5" i="4"/>
  <c r="AR5" i="4" s="1"/>
  <c r="V40" i="2"/>
  <c r="W40" i="2" s="1"/>
  <c r="Y40" i="2" s="1"/>
  <c r="U18" i="4"/>
  <c r="AR18" i="4" s="1"/>
  <c r="V26" i="2"/>
  <c r="W26" i="2" s="1"/>
  <c r="Y26" i="2" s="1"/>
  <c r="U8" i="4"/>
  <c r="AR8" i="4" s="1"/>
  <c r="V41" i="2"/>
  <c r="W41" i="2" s="1"/>
  <c r="Y41" i="2" s="1"/>
  <c r="U6" i="4"/>
  <c r="AR6" i="4" s="1"/>
  <c r="V37" i="2"/>
  <c r="W37" i="2" s="1"/>
  <c r="Y37" i="2" s="1"/>
  <c r="U22" i="4"/>
  <c r="U23" i="4"/>
  <c r="AR23" i="4" s="1"/>
  <c r="U4" i="4"/>
  <c r="AR4" i="4" s="1"/>
  <c r="U7" i="4"/>
  <c r="AR7" i="4" s="1"/>
  <c r="U12" i="4"/>
  <c r="U20" i="4"/>
  <c r="AR20" i="4" s="1"/>
  <c r="U24" i="4"/>
  <c r="AR24" i="4" s="1"/>
  <c r="U15" i="4"/>
  <c r="AR15" i="4" s="1"/>
  <c r="U21" i="4"/>
  <c r="AR21" i="4" s="1"/>
  <c r="U17" i="4"/>
  <c r="AR17" i="4" s="1"/>
  <c r="U9" i="4"/>
  <c r="AR9" i="4" s="1"/>
  <c r="U14" i="4"/>
  <c r="AR14" i="4" s="1"/>
  <c r="U25" i="4"/>
  <c r="AR25" i="4" s="1"/>
  <c r="U11" i="4"/>
  <c r="AR11" i="4" s="1"/>
  <c r="V27" i="2"/>
  <c r="W27" i="2" s="1"/>
  <c r="Y27" i="2" s="1"/>
  <c r="V36" i="2"/>
  <c r="W36" i="2" s="1"/>
  <c r="Y36" i="2" s="1"/>
  <c r="V39" i="2"/>
  <c r="W39" i="2" s="1"/>
  <c r="Y39" i="2" s="1"/>
  <c r="V33" i="2"/>
  <c r="V31" i="2"/>
  <c r="W31" i="2" s="1"/>
  <c r="Y31" i="2" s="1"/>
  <c r="V38" i="2"/>
  <c r="W38" i="2" s="1"/>
  <c r="Y38" i="2" s="1"/>
  <c r="V28" i="2"/>
  <c r="W28" i="2" s="1"/>
  <c r="Y28" i="2" s="1"/>
  <c r="V29" i="2"/>
  <c r="W29" i="2" s="1"/>
  <c r="Y29" i="2" s="1"/>
  <c r="T27" i="4"/>
  <c r="AQ27" i="4"/>
  <c r="AR13" i="4"/>
  <c r="AR12" i="4"/>
  <c r="AR16" i="4"/>
  <c r="V21" i="2"/>
  <c r="AR22" i="4"/>
  <c r="AR19" i="4"/>
  <c r="U42" i="2"/>
  <c r="W33" i="2" l="1"/>
  <c r="V24" i="4"/>
  <c r="V8" i="4"/>
  <c r="AS8" i="4" s="1"/>
  <c r="V11" i="4"/>
  <c r="AS11" i="4" s="1"/>
  <c r="V14" i="4"/>
  <c r="AS14" i="4" s="1"/>
  <c r="V17" i="4"/>
  <c r="AS17" i="4" s="1"/>
  <c r="V20" i="4"/>
  <c r="V4" i="4"/>
  <c r="AS4" i="4" s="1"/>
  <c r="V23" i="4"/>
  <c r="AS23" i="4" s="1"/>
  <c r="V7" i="4"/>
  <c r="AS7" i="4" s="1"/>
  <c r="V15" i="4"/>
  <c r="AS15" i="4" s="1"/>
  <c r="V26" i="4"/>
  <c r="AS26" i="4" s="1"/>
  <c r="V10" i="4"/>
  <c r="AS10" i="4" s="1"/>
  <c r="V13" i="4"/>
  <c r="AS13" i="4" s="1"/>
  <c r="V16" i="4"/>
  <c r="AS16" i="4" s="1"/>
  <c r="V19" i="4"/>
  <c r="AS19" i="4" s="1"/>
  <c r="V3" i="4"/>
  <c r="V18" i="4"/>
  <c r="V22" i="4"/>
  <c r="V6" i="4"/>
  <c r="AS6" i="4" s="1"/>
  <c r="V25" i="4"/>
  <c r="AS25" i="4" s="1"/>
  <c r="V9" i="4"/>
  <c r="AS9" i="4" s="1"/>
  <c r="V12" i="4"/>
  <c r="AS12" i="4" s="1"/>
  <c r="V21" i="4"/>
  <c r="AS21" i="4" s="1"/>
  <c r="V5" i="4"/>
  <c r="AS5" i="4" s="1"/>
  <c r="AS20" i="4"/>
  <c r="W42" i="2"/>
  <c r="AS24" i="4"/>
  <c r="AS3" i="4"/>
  <c r="AS22" i="4"/>
  <c r="AS18" i="4"/>
  <c r="AR3" i="4"/>
  <c r="AR27" i="4" s="1"/>
  <c r="U27" i="4"/>
  <c r="W21" i="2"/>
  <c r="V42" i="2"/>
  <c r="Y33" i="2" l="1"/>
  <c r="W21" i="4"/>
  <c r="W5" i="4"/>
  <c r="W12" i="4"/>
  <c r="W24" i="4"/>
  <c r="W8" i="4"/>
  <c r="AT8" i="4" s="1"/>
  <c r="W11" i="4"/>
  <c r="AT11" i="4" s="1"/>
  <c r="W14" i="4"/>
  <c r="AT14" i="4" s="1"/>
  <c r="W17" i="4"/>
  <c r="AT17" i="4" s="1"/>
  <c r="W15" i="4"/>
  <c r="AT15" i="4" s="1"/>
  <c r="W20" i="4"/>
  <c r="AT20" i="4" s="1"/>
  <c r="W4" i="4"/>
  <c r="AT4" i="4" s="1"/>
  <c r="W23" i="4"/>
  <c r="AT23" i="4" s="1"/>
  <c r="W7" i="4"/>
  <c r="AT7" i="4" s="1"/>
  <c r="W26" i="4"/>
  <c r="AT26" i="4" s="1"/>
  <c r="W10" i="4"/>
  <c r="AT10" i="4" s="1"/>
  <c r="W13" i="4"/>
  <c r="AT13" i="4" s="1"/>
  <c r="W16" i="4"/>
  <c r="AT16" i="4" s="1"/>
  <c r="W19" i="4"/>
  <c r="W3" i="4"/>
  <c r="W22" i="4"/>
  <c r="AT22" i="4" s="1"/>
  <c r="W6" i="4"/>
  <c r="AT6" i="4" s="1"/>
  <c r="W25" i="4"/>
  <c r="AT25" i="4" s="1"/>
  <c r="W9" i="4"/>
  <c r="AT9" i="4" s="1"/>
  <c r="W18" i="4"/>
  <c r="AT18" i="4" s="1"/>
  <c r="Y42" i="2"/>
  <c r="AT5" i="4"/>
  <c r="AT24" i="4"/>
  <c r="AT21" i="4"/>
  <c r="AT19" i="4"/>
  <c r="AT12" i="4"/>
  <c r="V27" i="4"/>
  <c r="AS27" i="4"/>
  <c r="AT3" i="4" l="1"/>
  <c r="AT27" i="4" s="1"/>
  <c r="W27" i="4"/>
  <c r="AA21" i="4" l="1"/>
  <c r="D21" i="2"/>
  <c r="Z21" i="2" s="1"/>
  <c r="D42" i="2" l="1"/>
  <c r="AA9" i="4"/>
  <c r="AA16" i="4"/>
  <c r="AA18" i="4"/>
  <c r="AA23" i="4"/>
  <c r="AA15" i="4"/>
  <c r="AA11" i="4"/>
  <c r="AA10" i="4"/>
  <c r="AA20" i="4"/>
  <c r="AA17" i="4"/>
  <c r="AA24" i="4"/>
  <c r="AA26" i="4"/>
  <c r="AA25" i="4"/>
  <c r="AA7" i="4"/>
  <c r="AA5" i="4"/>
  <c r="AA6" i="4"/>
  <c r="AA13" i="4"/>
  <c r="AA19" i="4"/>
  <c r="AA8" i="4"/>
  <c r="AA22" i="4"/>
  <c r="AA4" i="4"/>
  <c r="AA12" i="4"/>
  <c r="AA14" i="4"/>
  <c r="D27" i="4" l="1"/>
  <c r="AA3" i="4"/>
  <c r="AA27" i="4" l="1"/>
</calcChain>
</file>

<file path=xl/sharedStrings.xml><?xml version="1.0" encoding="utf-8"?>
<sst xmlns="http://schemas.openxmlformats.org/spreadsheetml/2006/main" count="256" uniqueCount="70">
  <si>
    <t>Escenario</t>
  </si>
  <si>
    <t>Carbono Neutralidad</t>
  </si>
  <si>
    <t>Tipo de demanda</t>
  </si>
  <si>
    <t>Gx distribuida residencial</t>
  </si>
  <si>
    <t>Región/Año</t>
  </si>
  <si>
    <t>Parinacota220</t>
  </si>
  <si>
    <t>Lagunas220</t>
  </si>
  <si>
    <t>NuevaPozoAlmonte220</t>
  </si>
  <si>
    <t>Parinas500</t>
  </si>
  <si>
    <t>Kimal220</t>
  </si>
  <si>
    <t>LosChangos220</t>
  </si>
  <si>
    <t>Cumbre500</t>
  </si>
  <si>
    <t>NuevaCardones500</t>
  </si>
  <si>
    <t>NuevaMaitencillo500</t>
  </si>
  <si>
    <t>NuevaPandeAzucar500</t>
  </si>
  <si>
    <t>Quillota500</t>
  </si>
  <si>
    <t>Polpaico500</t>
  </si>
  <si>
    <t>AltoJahuel500</t>
  </si>
  <si>
    <t>Candelaria500</t>
  </si>
  <si>
    <t>Rapel500</t>
  </si>
  <si>
    <t>Ancoa500</t>
  </si>
  <si>
    <t>NuevaCharrua500</t>
  </si>
  <si>
    <t>Concepcion500</t>
  </si>
  <si>
    <t>Mulchen500</t>
  </si>
  <si>
    <t>RioMalleco500</t>
  </si>
  <si>
    <t>Pichirropulli500</t>
  </si>
  <si>
    <t>NuevaAncud500</t>
  </si>
  <si>
    <t>NuevaPuertoMontt500</t>
  </si>
  <si>
    <t>Total Gx distribuida [GWh]</t>
  </si>
  <si>
    <t>Gx distribuida comercial</t>
  </si>
  <si>
    <t>Gx distribuida industrial</t>
  </si>
  <si>
    <t>Total</t>
  </si>
  <si>
    <t>Fuente: Información enviada MEN planilla "2 - Generación distribuida.xlsx"</t>
  </si>
  <si>
    <t>Escenario Carbono Neutralidad</t>
  </si>
  <si>
    <t>Total Nacional</t>
  </si>
  <si>
    <t>GWh</t>
  </si>
  <si>
    <t>Región/Empresa</t>
  </si>
  <si>
    <t>CHILQUINTA</t>
  </si>
  <si>
    <t>EMELCA</t>
  </si>
  <si>
    <t>LITORAL</t>
  </si>
  <si>
    <t>ENEL DISTRIBUCIÓN</t>
  </si>
  <si>
    <t>EEC</t>
  </si>
  <si>
    <t>TIL-TIL</t>
  </si>
  <si>
    <t>EEPA</t>
  </si>
  <si>
    <t>CGE DISTRIBUCIÓN</t>
  </si>
  <si>
    <t>COOPERSOL</t>
  </si>
  <si>
    <t>COOPELAN</t>
  </si>
  <si>
    <t>FRONTEL</t>
  </si>
  <si>
    <t>SAESA</t>
  </si>
  <si>
    <t>CODINER</t>
  </si>
  <si>
    <t>EDECSA</t>
  </si>
  <si>
    <t>CEC</t>
  </si>
  <si>
    <t>LUZLINARES</t>
  </si>
  <si>
    <t>LUZPARRAL</t>
  </si>
  <si>
    <t>COPELEC</t>
  </si>
  <si>
    <t>COELCHA</t>
  </si>
  <si>
    <t>SOCOEPA</t>
  </si>
  <si>
    <t>COOPREL</t>
  </si>
  <si>
    <t>LUZ OSORNO</t>
  </si>
  <si>
    <t>CRELL</t>
  </si>
  <si>
    <t>MATAQUITO</t>
  </si>
  <si>
    <t>DESA</t>
  </si>
  <si>
    <t>Cod Dx</t>
  </si>
  <si>
    <t>Empresa Dx</t>
  </si>
  <si>
    <t>CGE</t>
  </si>
  <si>
    <t>MWh</t>
  </si>
  <si>
    <t>A nivel Nacional</t>
  </si>
  <si>
    <t>en SSPP</t>
  </si>
  <si>
    <t>2025*</t>
  </si>
  <si>
    <t>I) Factores esperados de pérdidas de energía periodo junio-diciembre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</si>
</sst>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164" formatCode="_(* #,##0_);_(* \(#,##0\);_(* &quot;-&quot;_);_(@_)"/>
    <numFmt numFmtId="165" formatCode="_-* #,##0.00\ &quot;€&quot;_-;\-* #,##0.00\ &quot;€&quot;_-;_-* &quot;-&quot;??\ &quot;€&quot;_-;_-@_-"/>
    <numFmt numFmtId="166" formatCode="_-* #,##0_-;\-* #,##0_-;_-* &quot;-&quot;??_-;_-@_-"/>
    <numFmt numFmtId="167" formatCode="_-* #,##0.00_-;\-* #,##0.00_-;_-* &quot;-&quot;??_-;_-@_-"/>
    <numFmt numFmtId="168" formatCode="_-* #,##0.00\ _€_-;\-* #,##0.00\ _€_-;_-* &quot;-&quot;??\ _€_-;_-@_-"/>
    <numFmt numFmtId="169" formatCode="#,##0.0000_ ;\-#,##0.0000\ "/>
    <numFmt numFmtId="170" formatCode="_ * #,##0.000000_ ;_ * \-#,##0.000000_ ;_ * &quot;-&quot;_ ;_ @_ "/>
    <numFmt numFmtId="171" formatCode="0.000"/>
    <numFmt numFmtId="172" formatCode="0.0000"/>
    <numFmt numFmtId="173" formatCode="0.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9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3" fillId="4" borderId="1" xfId="0" applyNumberFormat="1" applyFont="1" applyFill="1" applyBorder="1" applyAlignment="1">
      <alignment horizontal="left" vertical="center" wrapText="1"/>
    </xf>
    <xf numFmtId="1" fontId="3" fillId="4" borderId="16" xfId="3" applyNumberFormat="1" applyFont="1" applyFill="1" applyBorder="1" applyAlignment="1">
      <alignment horizontal="center" vertical="center" wrapText="1"/>
    </xf>
    <xf numFmtId="0" fontId="2" fillId="0" borderId="11" xfId="0" applyFont="1" applyBorder="1"/>
    <xf numFmtId="164" fontId="2" fillId="0" borderId="11" xfId="1" applyFont="1" applyBorder="1"/>
    <xf numFmtId="0" fontId="4" fillId="0" borderId="11" xfId="0" applyFont="1" applyBorder="1"/>
    <xf numFmtId="0" fontId="2" fillId="0" borderId="16" xfId="0" applyFont="1" applyBorder="1"/>
    <xf numFmtId="164" fontId="2" fillId="0" borderId="16" xfId="1" applyFont="1" applyBorder="1"/>
    <xf numFmtId="0" fontId="2" fillId="2" borderId="0" xfId="0" applyFont="1" applyFill="1"/>
    <xf numFmtId="0" fontId="5" fillId="2" borderId="3" xfId="0" applyFont="1" applyFill="1" applyBorder="1"/>
    <xf numFmtId="0" fontId="2" fillId="2" borderId="5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5" fillId="2" borderId="10" xfId="0" applyFont="1" applyFill="1" applyBorder="1"/>
    <xf numFmtId="166" fontId="2" fillId="2" borderId="2" xfId="3" applyNumberFormat="1" applyFont="1" applyFill="1" applyBorder="1"/>
    <xf numFmtId="166" fontId="2" fillId="2" borderId="3" xfId="3" applyNumberFormat="1" applyFont="1" applyFill="1" applyBorder="1"/>
    <xf numFmtId="166" fontId="2" fillId="2" borderId="4" xfId="3" applyNumberFormat="1" applyFont="1" applyFill="1" applyBorder="1"/>
    <xf numFmtId="0" fontId="2" fillId="3" borderId="0" xfId="0" applyFont="1" applyFill="1"/>
    <xf numFmtId="0" fontId="5" fillId="3" borderId="0" xfId="0" applyFont="1" applyFill="1"/>
    <xf numFmtId="0" fontId="5" fillId="3" borderId="10" xfId="0" applyFont="1" applyFill="1" applyBorder="1"/>
    <xf numFmtId="9" fontId="2" fillId="0" borderId="0" xfId="0" applyNumberFormat="1" applyFont="1"/>
    <xf numFmtId="166" fontId="2" fillId="2" borderId="6" xfId="3" applyNumberFormat="1" applyFont="1" applyFill="1" applyBorder="1"/>
    <xf numFmtId="166" fontId="2" fillId="2" borderId="7" xfId="3" applyNumberFormat="1" applyFont="1" applyFill="1" applyBorder="1"/>
    <xf numFmtId="166" fontId="2" fillId="2" borderId="10" xfId="3" applyNumberFormat="1" applyFont="1" applyFill="1" applyBorder="1"/>
    <xf numFmtId="164" fontId="2" fillId="3" borderId="0" xfId="1" applyFont="1" applyFill="1"/>
    <xf numFmtId="164" fontId="2" fillId="3" borderId="3" xfId="1" applyFont="1" applyFill="1" applyBorder="1"/>
    <xf numFmtId="0" fontId="6" fillId="0" borderId="0" xfId="0" applyFont="1"/>
    <xf numFmtId="0" fontId="7" fillId="0" borderId="0" xfId="0" applyFont="1"/>
    <xf numFmtId="0" fontId="8" fillId="4" borderId="17" xfId="0" applyFont="1" applyFill="1" applyBorder="1" applyAlignment="1">
      <alignment horizontal="center"/>
    </xf>
    <xf numFmtId="165" fontId="8" fillId="4" borderId="1" xfId="0" applyNumberFormat="1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/>
    </xf>
    <xf numFmtId="0" fontId="6" fillId="0" borderId="20" xfId="0" applyFont="1" applyBorder="1"/>
    <xf numFmtId="0" fontId="6" fillId="0" borderId="22" xfId="0" applyFont="1" applyBorder="1" applyAlignment="1">
      <alignment horizontal="center"/>
    </xf>
    <xf numFmtId="0" fontId="10" fillId="0" borderId="23" xfId="0" applyFont="1" applyBorder="1"/>
    <xf numFmtId="0" fontId="6" fillId="0" borderId="23" xfId="0" applyFont="1" applyBorder="1"/>
    <xf numFmtId="0" fontId="6" fillId="0" borderId="24" xfId="0" applyFont="1" applyBorder="1" applyAlignment="1">
      <alignment horizontal="center"/>
    </xf>
    <xf numFmtId="0" fontId="6" fillId="0" borderId="25" xfId="0" applyFont="1" applyBorder="1"/>
    <xf numFmtId="164" fontId="2" fillId="2" borderId="0" xfId="0" applyNumberFormat="1" applyFont="1" applyFill="1"/>
    <xf numFmtId="164" fontId="2" fillId="0" borderId="11" xfId="1" applyFont="1" applyFill="1" applyBorder="1"/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9" fontId="2" fillId="0" borderId="0" xfId="2" applyFont="1"/>
    <xf numFmtId="164" fontId="2" fillId="2" borderId="0" xfId="1" applyFont="1" applyFill="1"/>
    <xf numFmtId="170" fontId="2" fillId="2" borderId="0" xfId="0" applyNumberFormat="1" applyFont="1" applyFill="1"/>
    <xf numFmtId="171" fontId="2" fillId="2" borderId="0" xfId="0" applyNumberFormat="1" applyFont="1" applyFill="1"/>
    <xf numFmtId="172" fontId="11" fillId="0" borderId="26" xfId="0" applyNumberFormat="1" applyFont="1" applyBorder="1"/>
    <xf numFmtId="172" fontId="8" fillId="0" borderId="11" xfId="0" applyNumberFormat="1" applyFont="1" applyBorder="1"/>
    <xf numFmtId="172" fontId="11" fillId="0" borderId="11" xfId="0" applyNumberFormat="1" applyFont="1" applyBorder="1"/>
    <xf numFmtId="172" fontId="11" fillId="0" borderId="13" xfId="0" applyNumberFormat="1" applyFont="1" applyBorder="1"/>
    <xf numFmtId="172" fontId="12" fillId="0" borderId="21" xfId="0" applyNumberFormat="1" applyFont="1" applyBorder="1"/>
    <xf numFmtId="172" fontId="12" fillId="0" borderId="27" xfId="0" applyNumberFormat="1" applyFont="1" applyBorder="1"/>
    <xf numFmtId="172" fontId="10" fillId="0" borderId="0" xfId="0" applyNumberFormat="1" applyFont="1"/>
    <xf numFmtId="172" fontId="10" fillId="0" borderId="12" xfId="0" applyNumberFormat="1" applyFont="1" applyBorder="1"/>
    <xf numFmtId="172" fontId="12" fillId="0" borderId="0" xfId="0" applyNumberFormat="1" applyFont="1"/>
    <xf numFmtId="172" fontId="12" fillId="0" borderId="12" xfId="0" applyNumberFormat="1" applyFont="1" applyBorder="1"/>
    <xf numFmtId="172" fontId="12" fillId="0" borderId="14" xfId="0" applyNumberFormat="1" applyFont="1" applyBorder="1"/>
    <xf numFmtId="172" fontId="12" fillId="0" borderId="15" xfId="0" applyNumberFormat="1" applyFont="1" applyBorder="1"/>
    <xf numFmtId="166" fontId="2" fillId="2" borderId="0" xfId="0" applyNumberFormat="1" applyFont="1" applyFill="1"/>
    <xf numFmtId="0" fontId="2" fillId="0" borderId="8" xfId="0" applyFont="1" applyBorder="1"/>
    <xf numFmtId="41" fontId="0" fillId="0" borderId="0" xfId="5" applyFont="1"/>
    <xf numFmtId="41" fontId="0" fillId="0" borderId="0" xfId="0" applyNumberFormat="1"/>
    <xf numFmtId="9" fontId="0" fillId="0" borderId="0" xfId="2" applyFont="1"/>
    <xf numFmtId="169" fontId="13" fillId="0" borderId="0" xfId="0" applyNumberFormat="1" applyFont="1"/>
    <xf numFmtId="173" fontId="2" fillId="2" borderId="0" xfId="0" applyNumberFormat="1" applyFont="1" applyFill="1"/>
  </cellXfs>
  <cellStyles count="6">
    <cellStyle name="Millares [0]" xfId="1" builtinId="6"/>
    <cellStyle name="Millares [0] 2" xfId="5" xr:uid="{8927CCF8-BC30-4FF7-8A42-F9AE2C8D0B3B}"/>
    <cellStyle name="Millares 2" xfId="3" xr:uid="{FFC8A4CC-043C-4534-9FCC-DF1335A6CEC6}"/>
    <cellStyle name="Millares 2 2" xfId="4" xr:uid="{A5B9AC2B-839D-455D-B406-5D4DE1809043}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Generación Distribuida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PELP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5555555555555566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12-49B2-BA45-EB2DE552B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'GD Residencial Generación'!$C$25:$W$25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'GD Residencial Generación'!$C$22:$X$22</c:f>
              <c:numCache>
                <c:formatCode>_(* #,##0_);_(* \(#,##0\);_(* "-"_);_(@_)</c:formatCode>
                <c:ptCount val="22"/>
                <c:pt idx="0">
                  <c:v>1780.0784863696927</c:v>
                </c:pt>
                <c:pt idx="1">
                  <c:v>2362.3493289376624</c:v>
                </c:pt>
                <c:pt idx="2">
                  <c:v>3025.2835458024133</c:v>
                </c:pt>
                <c:pt idx="3">
                  <c:v>3798.8927906241661</c:v>
                </c:pt>
                <c:pt idx="4">
                  <c:v>4439.2392261537889</c:v>
                </c:pt>
                <c:pt idx="5">
                  <c:v>5222.7511166794693</c:v>
                </c:pt>
                <c:pt idx="6">
                  <c:v>5628.6663989459848</c:v>
                </c:pt>
                <c:pt idx="7">
                  <c:v>6000.7243257504606</c:v>
                </c:pt>
                <c:pt idx="8">
                  <c:v>6227.7927836314529</c:v>
                </c:pt>
                <c:pt idx="9">
                  <c:v>6399.3528776190369</c:v>
                </c:pt>
                <c:pt idx="10">
                  <c:v>6621.3708482561951</c:v>
                </c:pt>
                <c:pt idx="11">
                  <c:v>6842.7611507933407</c:v>
                </c:pt>
                <c:pt idx="12">
                  <c:v>6994.2896198209719</c:v>
                </c:pt>
                <c:pt idx="13">
                  <c:v>7128.9048520620281</c:v>
                </c:pt>
                <c:pt idx="14">
                  <c:v>7263.1436703130994</c:v>
                </c:pt>
                <c:pt idx="15">
                  <c:v>7402.9754598977997</c:v>
                </c:pt>
                <c:pt idx="16">
                  <c:v>7538.2720630220401</c:v>
                </c:pt>
                <c:pt idx="17">
                  <c:v>7708.01812991318</c:v>
                </c:pt>
                <c:pt idx="18">
                  <c:v>7857.9001459756901</c:v>
                </c:pt>
                <c:pt idx="19">
                  <c:v>8000.5517284373036</c:v>
                </c:pt>
                <c:pt idx="20">
                  <c:v>8147.9906495859004</c:v>
                </c:pt>
                <c:pt idx="21">
                  <c:v>8276.8267230861002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12-49B2-BA45-EB2DE552B5F4}"/>
            </c:ext>
          </c:extLst>
        </c:ser>
        <c:ser>
          <c:idx val="1"/>
          <c:order val="1"/>
          <c:tx>
            <c:v>ITP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000000000000001E-2"/>
                  <c:y val="5.0925925925925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12-49B2-BA45-EB2DE552B5F4}"/>
                </c:ext>
              </c:extLst>
            </c:dLbl>
            <c:dLbl>
              <c:idx val="21"/>
              <c:layout>
                <c:manualLayout>
                  <c:x val="-3.3333333333333333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12-49B2-BA45-EB2DE552B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'GD Residencial Generación'!$C$25:$W$25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'GD Residencial Generación'!$C$43:$X$43</c:f>
              <c:numCache>
                <c:formatCode>_(* #,##0_);_(* \(#,##0\);_(* "-"_);_(@_)</c:formatCode>
                <c:ptCount val="22"/>
                <c:pt idx="0">
                  <c:v>950.37594780000018</c:v>
                </c:pt>
                <c:pt idx="1">
                  <c:v>1356.4870634891411</c:v>
                </c:pt>
                <c:pt idx="2">
                  <c:v>1889.113749301644</c:v>
                </c:pt>
                <c:pt idx="3">
                  <c:v>2577.2194864311205</c:v>
                </c:pt>
                <c:pt idx="4">
                  <c:v>3223.0547032623153</c:v>
                </c:pt>
                <c:pt idx="5">
                  <c:v>4086.6936254704597</c:v>
                </c:pt>
                <c:pt idx="6">
                  <c:v>4590.8010283462654</c:v>
                </c:pt>
                <c:pt idx="7">
                  <c:v>5078.3261677190039</c:v>
                </c:pt>
                <c:pt idx="8">
                  <c:v>5381.5638798802238</c:v>
                </c:pt>
                <c:pt idx="9">
                  <c:v>5614.5208089350199</c:v>
                </c:pt>
                <c:pt idx="10">
                  <c:v>5927.1176299540239</c:v>
                </c:pt>
                <c:pt idx="11">
                  <c:v>6240.4557443655167</c:v>
                </c:pt>
                <c:pt idx="12">
                  <c:v>6448.8293731242329</c:v>
                </c:pt>
                <c:pt idx="13">
                  <c:v>6633.8635430174963</c:v>
                </c:pt>
                <c:pt idx="14">
                  <c:v>6820.7129440631024</c:v>
                </c:pt>
                <c:pt idx="15">
                  <c:v>7015.1626379775525</c:v>
                </c:pt>
                <c:pt idx="16">
                  <c:v>7208.0726019473468</c:v>
                </c:pt>
                <c:pt idx="17">
                  <c:v>7453.3175536936869</c:v>
                </c:pt>
                <c:pt idx="18">
                  <c:v>7677.1792498649438</c:v>
                </c:pt>
                <c:pt idx="19">
                  <c:v>7884.3015323497175</c:v>
                </c:pt>
                <c:pt idx="20">
                  <c:v>8091.4279916963087</c:v>
                </c:pt>
                <c:pt idx="21">
                  <c:v>8276.8267230860984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12-49B2-BA45-EB2DE552B5F4}"/>
            </c:ext>
          </c:extLst>
        </c:ser>
        <c:ser>
          <c:idx val="2"/>
          <c:order val="2"/>
          <c:tx>
            <c:v>Empresas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21"/>
              <c:layout>
                <c:manualLayout>
                  <c:x val="-5.00000000000001E-2"/>
                  <c:y val="-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12-49B2-BA45-EB2DE552B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'GD Residencial Generación'!$C$45:$X$45</c:f>
              <c:numCache>
                <c:formatCode>General</c:formatCode>
                <c:ptCount val="22"/>
                <c:pt idx="0">
                  <c:v>511.24186274286836</c:v>
                </c:pt>
                <c:pt idx="1">
                  <c:v>646.37597652028717</c:v>
                </c:pt>
                <c:pt idx="2">
                  <c:v>840.76659525828961</c:v>
                </c:pt>
                <c:pt idx="3">
                  <c:v>1257.0105761048926</c:v>
                </c:pt>
                <c:pt idx="4">
                  <c:v>2201.4559795205569</c:v>
                </c:pt>
                <c:pt idx="5">
                  <c:v>3742.429632247301</c:v>
                </c:pt>
                <c:pt idx="6">
                  <c:v>5454.7304796061071</c:v>
                </c:pt>
                <c:pt idx="7">
                  <c:v>7056.0232904220111</c:v>
                </c:pt>
                <c:pt idx="8">
                  <c:v>8503.2180611318126</c:v>
                </c:pt>
                <c:pt idx="9">
                  <c:v>9783.2391857048769</c:v>
                </c:pt>
                <c:pt idx="10">
                  <c:v>10865.629095841748</c:v>
                </c:pt>
                <c:pt idx="11">
                  <c:v>11739.440423155316</c:v>
                </c:pt>
                <c:pt idx="12">
                  <c:v>12436.120556229131</c:v>
                </c:pt>
                <c:pt idx="13">
                  <c:v>12959.884011543012</c:v>
                </c:pt>
                <c:pt idx="14">
                  <c:v>13334.641171791052</c:v>
                </c:pt>
                <c:pt idx="15">
                  <c:v>13589.923765835389</c:v>
                </c:pt>
                <c:pt idx="16">
                  <c:v>13760.750607579428</c:v>
                </c:pt>
                <c:pt idx="17">
                  <c:v>13869.277328419192</c:v>
                </c:pt>
                <c:pt idx="18">
                  <c:v>13933.943946838641</c:v>
                </c:pt>
                <c:pt idx="19">
                  <c:v>13970.664779078885</c:v>
                </c:pt>
                <c:pt idx="20">
                  <c:v>13987.575052391918</c:v>
                </c:pt>
                <c:pt idx="21" formatCode="_(* #,##0_);_(* \(#,##0\);_(* &quot;-&quot;_);_(@_)">
                  <c:v>14004.50579411845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C12-49B2-BA45-EB2DE552B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75551"/>
        <c:axId val="661076991"/>
      </c:lineChart>
      <c:catAx>
        <c:axId val="661075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61076991"/>
        <c:crosses val="autoZero"/>
        <c:auto val="1"/>
        <c:lblAlgn val="ctr"/>
        <c:lblOffset val="100"/>
        <c:noMultiLvlLbl val="0"/>
      </c:catAx>
      <c:valAx>
        <c:axId val="661076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61075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676275</xdr:colOff>
      <xdr:row>20</xdr:row>
      <xdr:rowOff>90487</xdr:rowOff>
    </xdr:from>
    <xdr:to>
      <xdr:col>19</xdr:col>
      <xdr:colOff>57150</xdr:colOff>
      <xdr:row>38</xdr:row>
      <xdr:rowOff>90487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6569BEF-E43B-B542-3BDE-9B6321A133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misionenergia-my.sharepoint.com/personal/jcepeda_cne_cl/Documents/Previsi&#243;n%20Demanda/04%20Licitaciones/2025-06%20Junio%20(Proceso)/02%20Oficio%20ME/Respuesta/2%20-%20Generaci&#243;n%20distribuida.xlsx" TargetMode="External"/><Relationship Id="rId1" Type="http://schemas.openxmlformats.org/officeDocument/2006/relationships/externalLinkPath" Target="/personal/jcepeda_cne_cl/Documents/Previsi&#243;n%20Demanda/04%20Licitaciones/2025-06%20Junio%20(Proceso)/02%20Oficio%20ME/Respuesta/2%20-%20Generaci&#243;n%20distribui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 - Recuperación lenta"/>
      <sheetName val="Resumen - Carbono neutralidad"/>
      <sheetName val="Resumen - Transición acelerada"/>
      <sheetName val="Base de datos PELP"/>
      <sheetName val="Diccionario meses"/>
      <sheetName val="Diccionario regiones"/>
    </sheetNames>
    <sheetDataSet>
      <sheetData sheetId="0"/>
      <sheetData sheetId="1">
        <row r="4">
          <cell r="H4">
            <v>3.8905746017339835</v>
          </cell>
          <cell r="I4">
            <v>5.5039236696210168</v>
          </cell>
          <cell r="J4">
            <v>7.776505519386669</v>
          </cell>
          <cell r="K4">
            <v>10.686473161620603</v>
          </cell>
          <cell r="L4">
            <v>13.113872967844165</v>
          </cell>
          <cell r="M4">
            <v>15.992101678564657</v>
          </cell>
          <cell r="N4">
            <v>16.680153929643787</v>
          </cell>
          <cell r="O4">
            <v>17.646779151988856</v>
          </cell>
          <cell r="P4">
            <v>18.599720611141599</v>
          </cell>
          <cell r="Q4">
            <v>19.912489549919023</v>
          </cell>
          <cell r="R4">
            <v>20.825746929797614</v>
          </cell>
          <cell r="S4">
            <v>22.157325679411809</v>
          </cell>
          <cell r="T4">
            <v>24.567819959937733</v>
          </cell>
          <cell r="U4">
            <v>26.414868423166705</v>
          </cell>
          <cell r="V4">
            <v>27.582683103919745</v>
          </cell>
          <cell r="W4">
            <v>29.010843934151328</v>
          </cell>
          <cell r="X4">
            <v>30.345617042956395</v>
          </cell>
          <cell r="Y4">
            <v>31.84739069424867</v>
          </cell>
          <cell r="Z4">
            <v>33.653659821225538</v>
          </cell>
          <cell r="AA4">
            <v>35.617567495546901</v>
          </cell>
          <cell r="AB4">
            <v>37.409179258842812</v>
          </cell>
          <cell r="AC4">
            <v>38.946022559240895</v>
          </cell>
          <cell r="AD4">
            <v>40.66330120752621</v>
          </cell>
          <cell r="AE4">
            <v>42.307510821059886</v>
          </cell>
          <cell r="AF4">
            <v>44.607752535966775</v>
          </cell>
          <cell r="AG4">
            <v>47.353665278185737</v>
          </cell>
          <cell r="AH4">
            <v>49.217020345323256</v>
          </cell>
          <cell r="AI4">
            <v>51.130926872160472</v>
          </cell>
          <cell r="AJ4">
            <v>53.176373051406415</v>
          </cell>
          <cell r="AK4">
            <v>54.669376557733756</v>
          </cell>
          <cell r="AL4">
            <v>56.600745404376433</v>
          </cell>
          <cell r="AM4">
            <v>58.386445247990018</v>
          </cell>
          <cell r="AN4">
            <v>60.244088362352095</v>
          </cell>
          <cell r="AO4">
            <v>61.947849335816862</v>
          </cell>
          <cell r="AP4">
            <v>63.638944148853874</v>
          </cell>
          <cell r="AQ4">
            <v>66.91815430753077</v>
          </cell>
        </row>
        <row r="5">
          <cell r="H5">
            <v>10.149518114966092</v>
          </cell>
          <cell r="I5">
            <v>15.173732635248111</v>
          </cell>
          <cell r="J5">
            <v>20.448947454387294</v>
          </cell>
          <cell r="K5">
            <v>27.039510023404542</v>
          </cell>
          <cell r="L5">
            <v>34.281632224223173</v>
          </cell>
          <cell r="M5">
            <v>43.920853977334275</v>
          </cell>
          <cell r="N5">
            <v>52.653347191786295</v>
          </cell>
          <cell r="O5">
            <v>58.214277049612356</v>
          </cell>
          <cell r="P5">
            <v>63.485801509407032</v>
          </cell>
          <cell r="Q5">
            <v>69.947430248605045</v>
          </cell>
          <cell r="R5">
            <v>71.538076317490251</v>
          </cell>
          <cell r="S5">
            <v>72.924871864001076</v>
          </cell>
          <cell r="T5">
            <v>73.522359884812076</v>
          </cell>
          <cell r="U5">
            <v>74.433668278540125</v>
          </cell>
          <cell r="V5">
            <v>75.093990369895323</v>
          </cell>
          <cell r="W5">
            <v>75.862523367632505</v>
          </cell>
          <cell r="X5">
            <v>76.529054291711802</v>
          </cell>
          <cell r="Y5">
            <v>77.06434997540434</v>
          </cell>
          <cell r="Z5">
            <v>77.639545371268284</v>
          </cell>
          <cell r="AA5">
            <v>77.849879124755475</v>
          </cell>
          <cell r="AB5">
            <v>77.986604998033528</v>
          </cell>
          <cell r="AC5">
            <v>78.229089649236172</v>
          </cell>
          <cell r="AD5">
            <v>78.532978563184074</v>
          </cell>
          <cell r="AE5">
            <v>78.710764977471413</v>
          </cell>
          <cell r="AF5">
            <v>78.953071787519278</v>
          </cell>
          <cell r="AG5">
            <v>79.25341595011713</v>
          </cell>
          <cell r="AH5">
            <v>79.507979846428114</v>
          </cell>
          <cell r="AI5">
            <v>79.785517578511104</v>
          </cell>
          <cell r="AJ5">
            <v>79.962382553281145</v>
          </cell>
          <cell r="AK5">
            <v>80.153926542288218</v>
          </cell>
          <cell r="AL5">
            <v>80.354638517835639</v>
          </cell>
          <cell r="AM5">
            <v>80.397350523071395</v>
          </cell>
          <cell r="AN5">
            <v>80.427358265243157</v>
          </cell>
          <cell r="AO5">
            <v>80.454715867057729</v>
          </cell>
          <cell r="AP5">
            <v>80.480116442840909</v>
          </cell>
          <cell r="AQ5">
            <v>80.523537972515243</v>
          </cell>
        </row>
        <row r="6">
          <cell r="H6">
            <v>4.4964632136515537</v>
          </cell>
          <cell r="I6">
            <v>6.722302461588856</v>
          </cell>
          <cell r="J6">
            <v>9.0593404479926178</v>
          </cell>
          <cell r="K6">
            <v>11.979106865785155</v>
          </cell>
          <cell r="L6">
            <v>15.187528753000922</v>
          </cell>
          <cell r="M6">
            <v>19.457919280919977</v>
          </cell>
          <cell r="N6">
            <v>23.326608814499512</v>
          </cell>
          <cell r="O6">
            <v>25.790224944465411</v>
          </cell>
          <cell r="P6">
            <v>28.125628019255668</v>
          </cell>
          <cell r="Q6">
            <v>30.988273870710902</v>
          </cell>
          <cell r="R6">
            <v>31.692965606187009</v>
          </cell>
          <cell r="S6">
            <v>32.307347007265243</v>
          </cell>
          <cell r="T6">
            <v>32.572047545334414</v>
          </cell>
          <cell r="U6">
            <v>32.975777517760186</v>
          </cell>
          <cell r="V6">
            <v>33.268314952474597</v>
          </cell>
          <cell r="W6">
            <v>33.608792235598742</v>
          </cell>
          <cell r="X6">
            <v>33.904080321883782</v>
          </cell>
          <cell r="Y6">
            <v>34.1412282655483</v>
          </cell>
          <cell r="Z6">
            <v>34.396052672861813</v>
          </cell>
          <cell r="AA6">
            <v>34.489235223445164</v>
          </cell>
          <cell r="AB6">
            <v>34.549807839069388</v>
          </cell>
          <cell r="AC6">
            <v>34.657233955428559</v>
          </cell>
          <cell r="AD6">
            <v>34.791863531643472</v>
          </cell>
          <cell r="AE6">
            <v>34.87062688401889</v>
          </cell>
          <cell r="AF6">
            <v>34.977974212774441</v>
          </cell>
          <cell r="AG6">
            <v>35.111033384969502</v>
          </cell>
          <cell r="AH6">
            <v>35.223810876700689</v>
          </cell>
          <cell r="AI6">
            <v>35.346766290797753</v>
          </cell>
          <cell r="AJ6">
            <v>35.425121424886768</v>
          </cell>
          <cell r="AK6">
            <v>35.509979690137449</v>
          </cell>
          <cell r="AL6">
            <v>35.598899578191777</v>
          </cell>
          <cell r="AM6">
            <v>35.617821950480661</v>
          </cell>
          <cell r="AN6">
            <v>35.631116050483413</v>
          </cell>
          <cell r="AO6">
            <v>35.643236079117216</v>
          </cell>
          <cell r="AP6">
            <v>35.654489101509107</v>
          </cell>
          <cell r="AQ6">
            <v>35.673725808971447</v>
          </cell>
        </row>
        <row r="7">
          <cell r="H7">
            <v>0.15505192743579929</v>
          </cell>
          <cell r="I7">
            <v>0.20297573452940471</v>
          </cell>
          <cell r="J7">
            <v>0.25787008088924979</v>
          </cell>
          <cell r="K7">
            <v>0.32884959377854323</v>
          </cell>
          <cell r="L7">
            <v>0.40430212674517596</v>
          </cell>
          <cell r="M7">
            <v>0.46325197495509801</v>
          </cell>
          <cell r="N7">
            <v>0.48463603781780362</v>
          </cell>
          <cell r="O7">
            <v>0.50524714374700541</v>
          </cell>
          <cell r="P7">
            <v>0.52948771447363641</v>
          </cell>
          <cell r="Q7">
            <v>0.54586901943316035</v>
          </cell>
          <cell r="R7">
            <v>0.56909551820364401</v>
          </cell>
          <cell r="S7">
            <v>0.58605448049659514</v>
          </cell>
          <cell r="T7">
            <v>0.60010052125460522</v>
          </cell>
          <cell r="U7">
            <v>0.61613164482581995</v>
          </cell>
          <cell r="V7">
            <v>0.63615394409508474</v>
          </cell>
          <cell r="W7">
            <v>0.65579434135946224</v>
          </cell>
          <cell r="X7">
            <v>0.67625123876957416</v>
          </cell>
          <cell r="Y7">
            <v>0.70187911882949261</v>
          </cell>
          <cell r="Z7">
            <v>0.71871461139583381</v>
          </cell>
          <cell r="AA7">
            <v>0.73248279750250456</v>
          </cell>
          <cell r="AB7">
            <v>0.74349109832996485</v>
          </cell>
          <cell r="AC7">
            <v>0.75473847334455524</v>
          </cell>
          <cell r="AD7">
            <v>0.76723566838987656</v>
          </cell>
          <cell r="AE7">
            <v>0.77743962398208299</v>
          </cell>
          <cell r="AF7">
            <v>0.78785411121236948</v>
          </cell>
          <cell r="AG7">
            <v>0.80412655703840463</v>
          </cell>
          <cell r="AH7">
            <v>0.81737689928226753</v>
          </cell>
          <cell r="AI7">
            <v>0.82858108080329296</v>
          </cell>
          <cell r="AJ7">
            <v>0.83843516897043546</v>
          </cell>
          <cell r="AK7">
            <v>0.84680709103041174</v>
          </cell>
          <cell r="AL7">
            <v>0.85570263858055617</v>
          </cell>
          <cell r="AM7">
            <v>0.86271004500131709</v>
          </cell>
          <cell r="AN7">
            <v>0.86695420104659437</v>
          </cell>
          <cell r="AO7">
            <v>0.87249921081608894</v>
          </cell>
          <cell r="AP7">
            <v>0.88017123487694948</v>
          </cell>
          <cell r="AQ7">
            <v>0.88711155900739569</v>
          </cell>
        </row>
        <row r="8">
          <cell r="H8">
            <v>20.951061865518529</v>
          </cell>
          <cell r="I8">
            <v>27.426664354659074</v>
          </cell>
          <cell r="J8">
            <v>34.844146134293993</v>
          </cell>
          <cell r="K8">
            <v>44.435101824565564</v>
          </cell>
          <cell r="L8">
            <v>54.630464837699009</v>
          </cell>
          <cell r="M8">
            <v>62.595937677889268</v>
          </cell>
          <cell r="N8">
            <v>65.485413683649881</v>
          </cell>
          <cell r="O8">
            <v>68.270445528018641</v>
          </cell>
          <cell r="P8">
            <v>71.545901082477442</v>
          </cell>
          <cell r="Q8">
            <v>73.759390068527111</v>
          </cell>
          <cell r="R8">
            <v>76.897821307063566</v>
          </cell>
          <cell r="S8">
            <v>79.189365011489471</v>
          </cell>
          <cell r="T8">
            <v>81.087306389925502</v>
          </cell>
          <cell r="U8">
            <v>83.253477860791975</v>
          </cell>
          <cell r="V8">
            <v>85.958948457756847</v>
          </cell>
          <cell r="W8">
            <v>88.612815358700274</v>
          </cell>
          <cell r="X8">
            <v>91.377010104962153</v>
          </cell>
          <cell r="Y8">
            <v>94.839922881972086</v>
          </cell>
          <cell r="Z8">
            <v>97.114783002236848</v>
          </cell>
          <cell r="AA8">
            <v>98.975179861968016</v>
          </cell>
          <cell r="AB8">
            <v>100.46265309422337</v>
          </cell>
          <cell r="AC8">
            <v>101.9824307174519</v>
          </cell>
          <cell r="AD8">
            <v>103.67108761369329</v>
          </cell>
          <cell r="AE8">
            <v>105.04987540705265</v>
          </cell>
          <cell r="AF8">
            <v>106.45711084016091</v>
          </cell>
          <cell r="AG8">
            <v>108.65589046736496</v>
          </cell>
          <cell r="AH8">
            <v>110.44631477670102</v>
          </cell>
          <cell r="AI8">
            <v>111.96025597099352</v>
          </cell>
          <cell r="AJ8">
            <v>113.29176867278535</v>
          </cell>
          <cell r="AK8">
            <v>114.42300683223671</v>
          </cell>
          <cell r="AL8">
            <v>115.62499877218147</v>
          </cell>
          <cell r="AM8">
            <v>116.57185965850606</v>
          </cell>
          <cell r="AN8">
            <v>117.14534221587924</v>
          </cell>
          <cell r="AO8">
            <v>117.89459986553788</v>
          </cell>
          <cell r="AP8">
            <v>118.93126579669432</v>
          </cell>
          <cell r="AQ8">
            <v>119.86906233123865</v>
          </cell>
        </row>
        <row r="9">
          <cell r="H9">
            <v>20.979848779364403</v>
          </cell>
          <cell r="I9">
            <v>27.464348794184144</v>
          </cell>
          <cell r="J9">
            <v>34.892022248604533</v>
          </cell>
          <cell r="K9">
            <v>44.496155982878236</v>
          </cell>
          <cell r="L9">
            <v>54.705527500142459</v>
          </cell>
          <cell r="M9">
            <v>62.68194495888536</v>
          </cell>
          <cell r="N9">
            <v>65.575391126033153</v>
          </cell>
          <cell r="O9">
            <v>68.364249624739344</v>
          </cell>
          <cell r="P9">
            <v>71.644205679337801</v>
          </cell>
          <cell r="Q9">
            <v>73.860736015613455</v>
          </cell>
          <cell r="R9">
            <v>77.003479481866805</v>
          </cell>
          <cell r="S9">
            <v>79.298171784278736</v>
          </cell>
          <cell r="T9">
            <v>81.198720948195756</v>
          </cell>
          <cell r="U9">
            <v>83.367868754672713</v>
          </cell>
          <cell r="V9">
            <v>86.077056688233071</v>
          </cell>
          <cell r="W9">
            <v>88.734570021912333</v>
          </cell>
          <cell r="X9">
            <v>91.502562792184818</v>
          </cell>
          <cell r="Y9">
            <v>94.970233636943632</v>
          </cell>
          <cell r="Z9">
            <v>97.248219431826385</v>
          </cell>
          <cell r="AA9">
            <v>99.111172490592537</v>
          </cell>
          <cell r="AB9">
            <v>100.6006895220624</v>
          </cell>
          <cell r="AC9">
            <v>102.12255533097743</v>
          </cell>
          <cell r="AD9">
            <v>103.81353245427458</v>
          </cell>
          <cell r="AE9">
            <v>105.19421471225223</v>
          </cell>
          <cell r="AF9">
            <v>106.60338369724597</v>
          </cell>
          <cell r="AG9">
            <v>108.80518446390825</v>
          </cell>
          <cell r="AH9">
            <v>110.59806882947781</v>
          </cell>
          <cell r="AI9">
            <v>112.11409019016033</v>
          </cell>
          <cell r="AJ9">
            <v>113.44743240024522</v>
          </cell>
          <cell r="AK9">
            <v>114.58022488928833</v>
          </cell>
          <cell r="AL9">
            <v>115.78386837504212</v>
          </cell>
          <cell r="AM9">
            <v>116.73203025522248</v>
          </cell>
          <cell r="AN9">
            <v>117.30630078186788</v>
          </cell>
          <cell r="AO9">
            <v>118.05658791707469</v>
          </cell>
          <cell r="AP9">
            <v>119.09467823488224</v>
          </cell>
          <cell r="AQ9">
            <v>120.03376330879607</v>
          </cell>
        </row>
        <row r="10">
          <cell r="H10">
            <v>14.452027807972371</v>
          </cell>
          <cell r="I10">
            <v>17.66896431806779</v>
          </cell>
          <cell r="J10">
            <v>21.742959725575641</v>
          </cell>
          <cell r="K10">
            <v>25.76179598970543</v>
          </cell>
          <cell r="L10">
            <v>28.757018154390948</v>
          </cell>
          <cell r="M10">
            <v>30.782078787120266</v>
          </cell>
          <cell r="N10">
            <v>31.764187999778727</v>
          </cell>
          <cell r="O10">
            <v>32.10867115601112</v>
          </cell>
          <cell r="P10">
            <v>32.179327741526642</v>
          </cell>
          <cell r="Q10">
            <v>32.355795451789476</v>
          </cell>
          <cell r="R10">
            <v>32.362905253151169</v>
          </cell>
          <cell r="S10">
            <v>32.383943502812151</v>
          </cell>
          <cell r="T10">
            <v>32.401741486390179</v>
          </cell>
          <cell r="U10">
            <v>32.43426624460588</v>
          </cell>
          <cell r="V10">
            <v>32.441009755036035</v>
          </cell>
          <cell r="W10">
            <v>32.450833866189512</v>
          </cell>
          <cell r="X10">
            <v>32.469561665247646</v>
          </cell>
          <cell r="Y10">
            <v>32.518682221262722</v>
          </cell>
          <cell r="Z10">
            <v>32.532141065617722</v>
          </cell>
          <cell r="AA10">
            <v>32.542453564785141</v>
          </cell>
          <cell r="AB10">
            <v>32.56427135650511</v>
          </cell>
          <cell r="AC10">
            <v>32.582219613327844</v>
          </cell>
          <cell r="AD10">
            <v>32.615157623062387</v>
          </cell>
          <cell r="AE10">
            <v>32.632824117574913</v>
          </cell>
          <cell r="AF10">
            <v>32.655149081789787</v>
          </cell>
          <cell r="AG10">
            <v>32.794076666595174</v>
          </cell>
          <cell r="AH10">
            <v>32.80829626944854</v>
          </cell>
          <cell r="AI10">
            <v>32.817810442214537</v>
          </cell>
          <cell r="AJ10">
            <v>32.817810442214537</v>
          </cell>
          <cell r="AK10">
            <v>32.817810442214537</v>
          </cell>
          <cell r="AL10">
            <v>32.817810442214537</v>
          </cell>
          <cell r="AM10">
            <v>32.817810442214537</v>
          </cell>
          <cell r="AN10">
            <v>32.817810442214537</v>
          </cell>
          <cell r="AO10">
            <v>32.817810442214537</v>
          </cell>
          <cell r="AP10">
            <v>32.817810442214537</v>
          </cell>
          <cell r="AQ10">
            <v>32.817810442214537</v>
          </cell>
        </row>
        <row r="11">
          <cell r="H11">
            <v>18.822678403063144</v>
          </cell>
          <cell r="I11">
            <v>23.012496065827079</v>
          </cell>
          <cell r="J11">
            <v>28.318568430895109</v>
          </cell>
          <cell r="K11">
            <v>33.552800163590327</v>
          </cell>
          <cell r="L11">
            <v>37.45385158009131</v>
          </cell>
          <cell r="M11">
            <v>40.091340626129551</v>
          </cell>
          <cell r="N11">
            <v>41.370463951394548</v>
          </cell>
          <cell r="O11">
            <v>41.819127332837631</v>
          </cell>
          <cell r="P11">
            <v>41.9111522170884</v>
          </cell>
          <cell r="Q11">
            <v>42.140988126826251</v>
          </cell>
          <cell r="R11">
            <v>42.150248107938879</v>
          </cell>
          <cell r="S11">
            <v>42.17764884455481</v>
          </cell>
          <cell r="T11">
            <v>42.2008293784953</v>
          </cell>
          <cell r="U11">
            <v>42.24319042790416</v>
          </cell>
          <cell r="V11">
            <v>42.251973342649499</v>
          </cell>
          <cell r="W11">
            <v>42.26476850795742</v>
          </cell>
          <cell r="X11">
            <v>42.289160056572754</v>
          </cell>
          <cell r="Y11">
            <v>42.35313588343503</v>
          </cell>
          <cell r="Z11">
            <v>42.370665015148383</v>
          </cell>
          <cell r="AA11">
            <v>42.384096269083081</v>
          </cell>
          <cell r="AB11">
            <v>42.412512300554027</v>
          </cell>
          <cell r="AC11">
            <v>42.435888554084542</v>
          </cell>
          <cell r="AD11">
            <v>42.478787832490873</v>
          </cell>
          <cell r="AE11">
            <v>42.501797111820892</v>
          </cell>
          <cell r="AF11">
            <v>42.530873697291142</v>
          </cell>
          <cell r="AG11">
            <v>42.711816419298863</v>
          </cell>
          <cell r="AH11">
            <v>42.730336381693377</v>
          </cell>
          <cell r="AI11">
            <v>42.742727875580961</v>
          </cell>
          <cell r="AJ11">
            <v>42.742727875580961</v>
          </cell>
          <cell r="AK11">
            <v>42.742727875580961</v>
          </cell>
          <cell r="AL11">
            <v>42.742727875580961</v>
          </cell>
          <cell r="AM11">
            <v>42.742727875580961</v>
          </cell>
          <cell r="AN11">
            <v>42.742727875580961</v>
          </cell>
          <cell r="AO11">
            <v>42.742727875580961</v>
          </cell>
          <cell r="AP11">
            <v>42.742727875580961</v>
          </cell>
          <cell r="AQ11">
            <v>42.742727875580961</v>
          </cell>
        </row>
        <row r="12">
          <cell r="H12">
            <v>24.366515125691532</v>
          </cell>
          <cell r="I12">
            <v>29.790358282731987</v>
          </cell>
          <cell r="J12">
            <v>36.659226239398706</v>
          </cell>
          <cell r="K12">
            <v>43.435094367992839</v>
          </cell>
          <cell r="L12">
            <v>48.485121059773469</v>
          </cell>
          <cell r="M12">
            <v>51.899428809072269</v>
          </cell>
          <cell r="N12">
            <v>53.555291868796118</v>
          </cell>
          <cell r="O12">
            <v>54.136099915141827</v>
          </cell>
          <cell r="P12">
            <v>54.255228855562478</v>
          </cell>
          <cell r="Q12">
            <v>54.552758253405436</v>
          </cell>
          <cell r="R12">
            <v>54.56474557343568</v>
          </cell>
          <cell r="S12">
            <v>54.60021663918463</v>
          </cell>
          <cell r="T12">
            <v>54.630224527477111</v>
          </cell>
          <cell r="U12">
            <v>54.685062161583062</v>
          </cell>
          <cell r="V12">
            <v>54.696431905059882</v>
          </cell>
          <cell r="W12">
            <v>54.712995625819225</v>
          </cell>
          <cell r="X12">
            <v>54.744571208504532</v>
          </cell>
          <cell r="Y12">
            <v>54.827389812718877</v>
          </cell>
          <cell r="Z12">
            <v>54.850081793312064</v>
          </cell>
          <cell r="AA12">
            <v>54.867468949653393</v>
          </cell>
          <cell r="AB12">
            <v>54.904254344687061</v>
          </cell>
          <cell r="AC12">
            <v>54.934515597790202</v>
          </cell>
          <cell r="AD12">
            <v>54.990049985287271</v>
          </cell>
          <cell r="AE12">
            <v>55.019836179410163</v>
          </cell>
          <cell r="AF12">
            <v>55.057476681175793</v>
          </cell>
          <cell r="AG12">
            <v>55.291712398233358</v>
          </cell>
          <cell r="AH12">
            <v>55.315687038513047</v>
          </cell>
          <cell r="AI12">
            <v>55.331728194653266</v>
          </cell>
          <cell r="AJ12">
            <v>55.331728194653266</v>
          </cell>
          <cell r="AK12">
            <v>55.331728194653266</v>
          </cell>
          <cell r="AL12">
            <v>55.331728194653266</v>
          </cell>
          <cell r="AM12">
            <v>55.331728194653266</v>
          </cell>
          <cell r="AN12">
            <v>55.331728194653266</v>
          </cell>
          <cell r="AO12">
            <v>55.331728194653266</v>
          </cell>
          <cell r="AP12">
            <v>55.331728194653266</v>
          </cell>
          <cell r="AQ12">
            <v>55.331728194653266</v>
          </cell>
        </row>
        <row r="13">
          <cell r="H13">
            <v>26.314343088748899</v>
          </cell>
          <cell r="I13">
            <v>42.506673203842787</v>
          </cell>
          <cell r="J13">
            <v>60.878510509963839</v>
          </cell>
          <cell r="K13">
            <v>81.595456920730769</v>
          </cell>
          <cell r="L13">
            <v>103.66771407281145</v>
          </cell>
          <cell r="M13">
            <v>125.14516876765312</v>
          </cell>
          <cell r="N13">
            <v>138.06540308905556</v>
          </cell>
          <cell r="O13">
            <v>143.35387430253732</v>
          </cell>
          <cell r="P13">
            <v>147.51228419241838</v>
          </cell>
          <cell r="Q13">
            <v>151.42611049896252</v>
          </cell>
          <cell r="R13">
            <v>155.07933833040047</v>
          </cell>
          <cell r="S13">
            <v>158.89394790902836</v>
          </cell>
          <cell r="T13">
            <v>163.14927292026144</v>
          </cell>
          <cell r="U13">
            <v>169.99832065482985</v>
          </cell>
          <cell r="V13">
            <v>175.16611640554621</v>
          </cell>
          <cell r="W13">
            <v>180.11498956385421</v>
          </cell>
          <cell r="X13">
            <v>185.00555645589665</v>
          </cell>
          <cell r="Y13">
            <v>189.6679823264335</v>
          </cell>
          <cell r="Z13">
            <v>196.5709789411755</v>
          </cell>
          <cell r="AA13">
            <v>204.78926861190544</v>
          </cell>
          <cell r="AB13">
            <v>225.48107154736471</v>
          </cell>
          <cell r="AC13">
            <v>232.47952500282614</v>
          </cell>
          <cell r="AD13">
            <v>238.12008131302997</v>
          </cell>
          <cell r="AE13">
            <v>245.15720382023284</v>
          </cell>
          <cell r="AF13">
            <v>251.64759485065662</v>
          </cell>
          <cell r="AG13">
            <v>260.45740174882536</v>
          </cell>
          <cell r="AH13">
            <v>268.83073295020932</v>
          </cell>
          <cell r="AI13">
            <v>271.97606943307477</v>
          </cell>
          <cell r="AJ13">
            <v>273.9235837364476</v>
          </cell>
          <cell r="AK13">
            <v>275.47961325015297</v>
          </cell>
          <cell r="AL13">
            <v>276.73568990701665</v>
          </cell>
          <cell r="AM13">
            <v>277.55518209299998</v>
          </cell>
          <cell r="AN13">
            <v>279.3081232327462</v>
          </cell>
          <cell r="AO13">
            <v>281.56355983451363</v>
          </cell>
          <cell r="AP13">
            <v>283.61275616984614</v>
          </cell>
          <cell r="AQ13">
            <v>284.72826047025035</v>
          </cell>
        </row>
        <row r="14">
          <cell r="H14">
            <v>31.609144711968163</v>
          </cell>
          <cell r="I14">
            <v>42.12995842172775</v>
          </cell>
          <cell r="J14">
            <v>56.15386532932375</v>
          </cell>
          <cell r="K14">
            <v>73.186415415719637</v>
          </cell>
          <cell r="L14">
            <v>90.743792282471375</v>
          </cell>
          <cell r="M14">
            <v>111.88596911118324</v>
          </cell>
          <cell r="N14">
            <v>120.58879493988502</v>
          </cell>
          <cell r="O14">
            <v>128.76831826861124</v>
          </cell>
          <cell r="P14">
            <v>135.69557447511943</v>
          </cell>
          <cell r="Q14">
            <v>141.94050057713355</v>
          </cell>
          <cell r="R14">
            <v>151.41386175699947</v>
          </cell>
          <cell r="S14">
            <v>163.55932752108671</v>
          </cell>
          <cell r="T14">
            <v>175.09477922147039</v>
          </cell>
          <cell r="U14">
            <v>187.82132784211933</v>
          </cell>
          <cell r="V14">
            <v>198.00061525652364</v>
          </cell>
          <cell r="W14">
            <v>206.59786432104147</v>
          </cell>
          <cell r="X14">
            <v>212.9593677091423</v>
          </cell>
          <cell r="Y14">
            <v>219.89164100626189</v>
          </cell>
          <cell r="Z14">
            <v>225.72050163071793</v>
          </cell>
          <cell r="AA14">
            <v>232.70246365647142</v>
          </cell>
          <cell r="AB14">
            <v>241.70494683216427</v>
          </cell>
          <cell r="AC14">
            <v>253.49937466601654</v>
          </cell>
          <cell r="AD14">
            <v>261.52236063935504</v>
          </cell>
          <cell r="AE14">
            <v>269.22154502620066</v>
          </cell>
          <cell r="AF14">
            <v>277.40493078653333</v>
          </cell>
          <cell r="AG14">
            <v>284.78460740013907</v>
          </cell>
          <cell r="AH14">
            <v>290.2911035697461</v>
          </cell>
          <cell r="AI14">
            <v>294.95562507942861</v>
          </cell>
          <cell r="AJ14">
            <v>299.7090831435217</v>
          </cell>
          <cell r="AK14">
            <v>305.41863058402532</v>
          </cell>
          <cell r="AL14">
            <v>313.7668038501414</v>
          </cell>
          <cell r="AM14">
            <v>319.32671864258566</v>
          </cell>
          <cell r="AN14">
            <v>325.61252889641906</v>
          </cell>
          <cell r="AO14">
            <v>330.50045358087789</v>
          </cell>
          <cell r="AP14">
            <v>335.43890316281431</v>
          </cell>
          <cell r="AQ14">
            <v>339.76566512962165</v>
          </cell>
        </row>
        <row r="15">
          <cell r="H15">
            <v>121.67911754998624</v>
          </cell>
          <cell r="I15">
            <v>165.31502633670993</v>
          </cell>
          <cell r="J15">
            <v>217.90049450336167</v>
          </cell>
          <cell r="K15">
            <v>281.18149062789496</v>
          </cell>
          <cell r="L15">
            <v>337.55848279890131</v>
          </cell>
          <cell r="M15">
            <v>416.53277132955975</v>
          </cell>
          <cell r="N15">
            <v>458.98062013260233</v>
          </cell>
          <cell r="O15">
            <v>511.7808503351626</v>
          </cell>
          <cell r="P15">
            <v>540.3799886100926</v>
          </cell>
          <cell r="Q15">
            <v>557.98575741676984</v>
          </cell>
          <cell r="R15">
            <v>587.09231347126979</v>
          </cell>
          <cell r="S15">
            <v>614.89377277161623</v>
          </cell>
          <cell r="T15">
            <v>629.48471720184261</v>
          </cell>
          <cell r="U15">
            <v>640.72899334043802</v>
          </cell>
          <cell r="V15">
            <v>652.53566056390275</v>
          </cell>
          <cell r="W15">
            <v>663.34237888703501</v>
          </cell>
          <cell r="X15">
            <v>674.01762674533791</v>
          </cell>
          <cell r="Y15">
            <v>686.06078673430898</v>
          </cell>
          <cell r="Z15">
            <v>697.81983921435688</v>
          </cell>
          <cell r="AA15">
            <v>708.30249831585149</v>
          </cell>
          <cell r="AB15">
            <v>718.60353766566141</v>
          </cell>
          <cell r="AC15">
            <v>728.7641680072943</v>
          </cell>
          <cell r="AD15">
            <v>740.13145379479261</v>
          </cell>
          <cell r="AE15">
            <v>749.36305048695442</v>
          </cell>
          <cell r="AF15">
            <v>759.70095115535435</v>
          </cell>
          <cell r="AG15">
            <v>771.47341857559206</v>
          </cell>
          <cell r="AH15">
            <v>777.79476301844682</v>
          </cell>
          <cell r="AI15">
            <v>783.42671689903341</v>
          </cell>
          <cell r="AJ15">
            <v>788.86486716704587</v>
          </cell>
          <cell r="AK15">
            <v>796.60829579303606</v>
          </cell>
          <cell r="AL15">
            <v>802.92195700164166</v>
          </cell>
          <cell r="AM15">
            <v>805.38248476055412</v>
          </cell>
          <cell r="AN15">
            <v>807.59419640206215</v>
          </cell>
          <cell r="AO15">
            <v>809.38344464884722</v>
          </cell>
          <cell r="AP15">
            <v>813.10011367702748</v>
          </cell>
          <cell r="AQ15">
            <v>814.92379573589824</v>
          </cell>
        </row>
        <row r="16">
          <cell r="H16">
            <v>361.7921377510749</v>
          </cell>
          <cell r="I16">
            <v>491.53608264921428</v>
          </cell>
          <cell r="J16">
            <v>647.89001852353033</v>
          </cell>
          <cell r="K16">
            <v>836.04528565478017</v>
          </cell>
          <cell r="L16">
            <v>1003.672672573863</v>
          </cell>
          <cell r="M16">
            <v>1238.4892725803454</v>
          </cell>
          <cell r="N16">
            <v>1364.7007234077923</v>
          </cell>
          <cell r="O16">
            <v>1521.6932176283863</v>
          </cell>
          <cell r="P16">
            <v>1606.7278857182096</v>
          </cell>
          <cell r="Q16">
            <v>1659.0756415334354</v>
          </cell>
          <cell r="R16">
            <v>1745.6190299928644</v>
          </cell>
          <cell r="S16">
            <v>1828.2819354724325</v>
          </cell>
          <cell r="T16">
            <v>1871.6656243379452</v>
          </cell>
          <cell r="U16">
            <v>1905.0985648749661</v>
          </cell>
          <cell r="V16">
            <v>1940.2036795446065</v>
          </cell>
          <cell r="W16">
            <v>1972.3356164202469</v>
          </cell>
          <cell r="X16">
            <v>2004.0766482541703</v>
          </cell>
          <cell r="Y16">
            <v>2039.8849338944585</v>
          </cell>
          <cell r="Z16">
            <v>2074.8484742319024</v>
          </cell>
          <cell r="AA16">
            <v>2106.0168761895143</v>
          </cell>
          <cell r="AB16">
            <v>2136.6452627398589</v>
          </cell>
          <cell r="AC16">
            <v>2166.8561670118074</v>
          </cell>
          <cell r="AD16">
            <v>2200.6548557950096</v>
          </cell>
          <cell r="AE16">
            <v>2228.1034366966628</v>
          </cell>
          <cell r="AF16">
            <v>2258.8414241014643</v>
          </cell>
          <cell r="AG16">
            <v>2293.844851479404</v>
          </cell>
          <cell r="AH16">
            <v>2312.640292845927</v>
          </cell>
          <cell r="AI16">
            <v>2329.385948757968</v>
          </cell>
          <cell r="AJ16">
            <v>2345.5553626269329</v>
          </cell>
          <cell r="AK16">
            <v>2368.579129173967</v>
          </cell>
          <cell r="AL16">
            <v>2387.3517257516746</v>
          </cell>
          <cell r="AM16">
            <v>2394.6676860891339</v>
          </cell>
          <cell r="AN16">
            <v>2401.2438340673702</v>
          </cell>
          <cell r="AO16">
            <v>2406.563859074176</v>
          </cell>
          <cell r="AP16">
            <v>2417.6147415928303</v>
          </cell>
          <cell r="AQ16">
            <v>2423.0371496768312</v>
          </cell>
        </row>
        <row r="17">
          <cell r="H17">
            <v>11.792342532337392</v>
          </cell>
          <cell r="I17">
            <v>17.218459347013688</v>
          </cell>
          <cell r="J17">
            <v>23.367608596810591</v>
          </cell>
          <cell r="K17">
            <v>33.422654551478765</v>
          </cell>
          <cell r="L17">
            <v>45.407763662321379</v>
          </cell>
          <cell r="M17">
            <v>55.45334620033038</v>
          </cell>
          <cell r="N17">
            <v>61.183021491467279</v>
          </cell>
          <cell r="O17">
            <v>65.637541314149644</v>
          </cell>
          <cell r="P17">
            <v>70.455344021668751</v>
          </cell>
          <cell r="Q17">
            <v>76.186340629594625</v>
          </cell>
          <cell r="R17">
            <v>80.288653883169076</v>
          </cell>
          <cell r="S17">
            <v>85.161131763590731</v>
          </cell>
          <cell r="T17">
            <v>90.062256983380692</v>
          </cell>
          <cell r="U17">
            <v>94.295153386899216</v>
          </cell>
          <cell r="V17">
            <v>99.59545961932966</v>
          </cell>
          <cell r="W17">
            <v>105.63085070453485</v>
          </cell>
          <cell r="X17">
            <v>115.24805858267997</v>
          </cell>
          <cell r="Y17">
            <v>137.93186364679599</v>
          </cell>
          <cell r="Z17">
            <v>145.12844270718583</v>
          </cell>
          <cell r="AA17">
            <v>147.63439701454183</v>
          </cell>
          <cell r="AB17">
            <v>150.58702747732067</v>
          </cell>
          <cell r="AC17">
            <v>154.18300604852618</v>
          </cell>
          <cell r="AD17">
            <v>156.88231522414702</v>
          </cell>
          <cell r="AE17">
            <v>159.44415283332353</v>
          </cell>
          <cell r="AF17">
            <v>162.30980705417122</v>
          </cell>
          <cell r="AG17">
            <v>164.77215319485907</v>
          </cell>
          <cell r="AH17">
            <v>167.32108542403273</v>
          </cell>
          <cell r="AI17">
            <v>169.8329221993296</v>
          </cell>
          <cell r="AJ17">
            <v>172.31072479229962</v>
          </cell>
          <cell r="AK17">
            <v>174.43332935917641</v>
          </cell>
          <cell r="AL17">
            <v>176.56539571549033</v>
          </cell>
          <cell r="AM17">
            <v>178.53184519776045</v>
          </cell>
          <cell r="AN17">
            <v>180.09161230049463</v>
          </cell>
          <cell r="AO17">
            <v>182.04422834488304</v>
          </cell>
          <cell r="AP17">
            <v>184.31371411792645</v>
          </cell>
          <cell r="AQ17">
            <v>187.90681145474426</v>
          </cell>
        </row>
        <row r="18">
          <cell r="H18">
            <v>3.5776413880682245</v>
          </cell>
          <cell r="I18">
            <v>5.2238537533760212</v>
          </cell>
          <cell r="J18">
            <v>7.089424635255881</v>
          </cell>
          <cell r="K18">
            <v>10.139993126435771</v>
          </cell>
          <cell r="L18">
            <v>13.776117355178391</v>
          </cell>
          <cell r="M18">
            <v>16.823814770402031</v>
          </cell>
          <cell r="N18">
            <v>18.562122778802465</v>
          </cell>
          <cell r="O18">
            <v>19.913565415233411</v>
          </cell>
          <cell r="P18">
            <v>21.375223293530379</v>
          </cell>
          <cell r="Q18">
            <v>23.11393217203938</v>
          </cell>
          <cell r="R18">
            <v>24.358519974892118</v>
          </cell>
          <cell r="S18">
            <v>25.836765580431543</v>
          </cell>
          <cell r="T18">
            <v>27.323702411374324</v>
          </cell>
          <cell r="U18">
            <v>28.607907421795737</v>
          </cell>
          <cell r="V18">
            <v>30.21595051370722</v>
          </cell>
          <cell r="W18">
            <v>32.04700866694494</v>
          </cell>
          <cell r="X18">
            <v>34.964742853189563</v>
          </cell>
          <cell r="Y18">
            <v>41.846710504121369</v>
          </cell>
          <cell r="Z18">
            <v>44.030057793122872</v>
          </cell>
          <cell r="AA18">
            <v>44.790331319949203</v>
          </cell>
          <cell r="AB18">
            <v>45.686120508428239</v>
          </cell>
          <cell r="AC18">
            <v>46.777093038412985</v>
          </cell>
          <cell r="AD18">
            <v>47.596027885277515</v>
          </cell>
          <cell r="AE18">
            <v>48.37325566974576</v>
          </cell>
          <cell r="AF18">
            <v>49.242657412129276</v>
          </cell>
          <cell r="AG18">
            <v>49.989700795623008</v>
          </cell>
          <cell r="AH18">
            <v>50.763013257796338</v>
          </cell>
          <cell r="AI18">
            <v>51.525071447908346</v>
          </cell>
          <cell r="AJ18">
            <v>52.276804115422301</v>
          </cell>
          <cell r="AK18">
            <v>52.920774380714143</v>
          </cell>
          <cell r="AL18">
            <v>53.567615228284367</v>
          </cell>
          <cell r="AM18">
            <v>54.164210097880719</v>
          </cell>
          <cell r="AN18">
            <v>54.637422890605038</v>
          </cell>
          <cell r="AO18">
            <v>55.229820877370862</v>
          </cell>
          <cell r="AP18">
            <v>55.918352965800864</v>
          </cell>
          <cell r="AQ18">
            <v>57.008451367225895</v>
          </cell>
        </row>
        <row r="19">
          <cell r="H19">
            <v>28.175786222220658</v>
          </cell>
          <cell r="I19">
            <v>39.667210499590816</v>
          </cell>
          <cell r="J19">
            <v>52.245980312014368</v>
          </cell>
          <cell r="K19">
            <v>63.296331697346936</v>
          </cell>
          <cell r="L19">
            <v>72.734468773448398</v>
          </cell>
          <cell r="M19">
            <v>87.764862027928146</v>
          </cell>
          <cell r="N19">
            <v>93.950400917667366</v>
          </cell>
          <cell r="O19">
            <v>101.11286175057224</v>
          </cell>
          <cell r="P19">
            <v>109.54395343927585</v>
          </cell>
          <cell r="Q19">
            <v>115.6064142766089</v>
          </cell>
          <cell r="R19">
            <v>123.5703943849131</v>
          </cell>
          <cell r="S19">
            <v>133.73886554569725</v>
          </cell>
          <cell r="T19">
            <v>144.83177001406321</v>
          </cell>
          <cell r="U19">
            <v>152.28853323119415</v>
          </cell>
          <cell r="V19">
            <v>159.78086268744892</v>
          </cell>
          <cell r="W19">
            <v>166.61810971533046</v>
          </cell>
          <cell r="X19">
            <v>174.37826063642666</v>
          </cell>
          <cell r="Y19">
            <v>184.67028853494267</v>
          </cell>
          <cell r="Z19">
            <v>195.95313855455538</v>
          </cell>
          <cell r="AA19">
            <v>209.81695562926291</v>
          </cell>
          <cell r="AB19">
            <v>225.35560507141156</v>
          </cell>
          <cell r="AC19">
            <v>237.11831554872941</v>
          </cell>
          <cell r="AD19">
            <v>247.53949037322221</v>
          </cell>
          <cell r="AE19">
            <v>258.83330109643828</v>
          </cell>
          <cell r="AF19">
            <v>274.18610468856059</v>
          </cell>
          <cell r="AG19">
            <v>288.22641258869697</v>
          </cell>
          <cell r="AH19">
            <v>299.54397752291692</v>
          </cell>
          <cell r="AI19">
            <v>307.12627547928497</v>
          </cell>
          <cell r="AJ19">
            <v>314.7988510891106</v>
          </cell>
          <cell r="AK19">
            <v>320.39152177415934</v>
          </cell>
          <cell r="AL19">
            <v>326.56166539398129</v>
          </cell>
          <cell r="AM19">
            <v>334.85357350882992</v>
          </cell>
          <cell r="AN19">
            <v>338.94908651148103</v>
          </cell>
          <cell r="AO19">
            <v>343.31285240192005</v>
          </cell>
          <cell r="AP19">
            <v>349.64357129162852</v>
          </cell>
          <cell r="AQ19">
            <v>353.89916868080672</v>
          </cell>
        </row>
        <row r="20">
          <cell r="H20">
            <v>26.140119746100794</v>
          </cell>
          <cell r="I20">
            <v>34.357817612857993</v>
          </cell>
          <cell r="J20">
            <v>44.718036891854354</v>
          </cell>
          <cell r="K20">
            <v>54.501106191159877</v>
          </cell>
          <cell r="L20">
            <v>65.592335970554231</v>
          </cell>
          <cell r="M20">
            <v>83.073095145560714</v>
          </cell>
          <cell r="N20">
            <v>95.905923170518477</v>
          </cell>
          <cell r="O20">
            <v>103.30364875778847</v>
          </cell>
          <cell r="P20">
            <v>112.49172846122607</v>
          </cell>
          <cell r="Q20">
            <v>116.39703925661468</v>
          </cell>
          <cell r="R20">
            <v>120.39060704529102</v>
          </cell>
          <cell r="S20">
            <v>127.35943504368409</v>
          </cell>
          <cell r="T20">
            <v>130.63579120598726</v>
          </cell>
          <cell r="U20">
            <v>134.05575211415851</v>
          </cell>
          <cell r="V20">
            <v>138.50826716603012</v>
          </cell>
          <cell r="W20">
            <v>148.90313346172624</v>
          </cell>
          <cell r="X20">
            <v>152.24060633299047</v>
          </cell>
          <cell r="Y20">
            <v>154.27692065349956</v>
          </cell>
          <cell r="Z20">
            <v>157.2899177700175</v>
          </cell>
          <cell r="AA20">
            <v>159.82224961584174</v>
          </cell>
          <cell r="AB20">
            <v>162.16555238262424</v>
          </cell>
          <cell r="AC20">
            <v>165.00589296414384</v>
          </cell>
          <cell r="AD20">
            <v>167.78579893598294</v>
          </cell>
          <cell r="AE20">
            <v>170.34757498952152</v>
          </cell>
          <cell r="AF20">
            <v>173.54734731759137</v>
          </cell>
          <cell r="AG20">
            <v>176.61359427355279</v>
          </cell>
          <cell r="AH20">
            <v>178.76125251702004</v>
          </cell>
          <cell r="AI20">
            <v>180.50515668986114</v>
          </cell>
          <cell r="AJ20">
            <v>182.06391812385345</v>
          </cell>
          <cell r="AK20">
            <v>183.22721930896111</v>
          </cell>
          <cell r="AL20">
            <v>184.64497979723691</v>
          </cell>
          <cell r="AM20">
            <v>186.65027003523002</v>
          </cell>
          <cell r="AN20">
            <v>188.63277007967267</v>
          </cell>
          <cell r="AO20">
            <v>190.28684177905393</v>
          </cell>
          <cell r="AP20">
            <v>191.88093229836863</v>
          </cell>
          <cell r="AQ20">
            <v>194.00634636357196</v>
          </cell>
        </row>
        <row r="21">
          <cell r="H21">
            <v>11.212572964322314</v>
          </cell>
          <cell r="I21">
            <v>14.234386142316993</v>
          </cell>
          <cell r="J21">
            <v>17.531360092643421</v>
          </cell>
          <cell r="K21">
            <v>21.856916366263679</v>
          </cell>
          <cell r="L21">
            <v>26.226250325619247</v>
          </cell>
          <cell r="M21">
            <v>32.263773886736907</v>
          </cell>
          <cell r="N21">
            <v>35.385324134838136</v>
          </cell>
          <cell r="O21">
            <v>39.434024364224385</v>
          </cell>
          <cell r="P21">
            <v>43.435488598008142</v>
          </cell>
          <cell r="Q21">
            <v>47.080673550047422</v>
          </cell>
          <cell r="R21">
            <v>51.324202272393187</v>
          </cell>
          <cell r="S21">
            <v>55.202200545573547</v>
          </cell>
          <cell r="T21">
            <v>58.986948726670846</v>
          </cell>
          <cell r="U21">
            <v>63.06674175955186</v>
          </cell>
          <cell r="V21">
            <v>66.687473680010584</v>
          </cell>
          <cell r="W21">
            <v>70.731272039092488</v>
          </cell>
          <cell r="X21">
            <v>74.750893920526664</v>
          </cell>
          <cell r="Y21">
            <v>78.803124290567169</v>
          </cell>
          <cell r="Z21">
            <v>82.842545655289939</v>
          </cell>
          <cell r="AA21">
            <v>87.155947673095213</v>
          </cell>
          <cell r="AB21">
            <v>91.56394746085364</v>
          </cell>
          <cell r="AC21">
            <v>95.879462611823911</v>
          </cell>
          <cell r="AD21">
            <v>100.70443055799488</v>
          </cell>
          <cell r="AE21">
            <v>106.05991506880966</v>
          </cell>
          <cell r="AF21">
            <v>110.75163811691259</v>
          </cell>
          <cell r="AG21">
            <v>114.80123796644274</v>
          </cell>
          <cell r="AH21">
            <v>118.50653816059732</v>
          </cell>
          <cell r="AI21">
            <v>122.70259441192053</v>
          </cell>
          <cell r="AJ21">
            <v>126.04218715705088</v>
          </cell>
          <cell r="AK21">
            <v>129.10047231456687</v>
          </cell>
          <cell r="AL21">
            <v>132.68257156356367</v>
          </cell>
          <cell r="AM21">
            <v>136.73656542073371</v>
          </cell>
          <cell r="AN21">
            <v>141.61467839152635</v>
          </cell>
          <cell r="AO21">
            <v>146.25452474489404</v>
          </cell>
          <cell r="AP21">
            <v>150.27518396899558</v>
          </cell>
          <cell r="AQ21">
            <v>155.87070439095569</v>
          </cell>
        </row>
        <row r="22">
          <cell r="H22">
            <v>1.7985805742452943</v>
          </cell>
          <cell r="I22">
            <v>2.2833020113528524</v>
          </cell>
          <cell r="J22">
            <v>2.8121612945627228</v>
          </cell>
          <cell r="K22">
            <v>3.5060128762909541</v>
          </cell>
          <cell r="L22">
            <v>4.2068867262710441</v>
          </cell>
          <cell r="M22">
            <v>5.1753506665394369</v>
          </cell>
          <cell r="N22">
            <v>5.6760706757317987</v>
          </cell>
          <cell r="O22">
            <v>6.3255124770638513</v>
          </cell>
          <cell r="P22">
            <v>6.9673772713729782</v>
          </cell>
          <cell r="Q22">
            <v>7.5520922038983107</v>
          </cell>
          <cell r="R22">
            <v>8.2327859528307439</v>
          </cell>
          <cell r="S22">
            <v>8.8548458835257478</v>
          </cell>
          <cell r="T22">
            <v>9.4619478019339294</v>
          </cell>
          <cell r="U22">
            <v>10.116377121522726</v>
          </cell>
          <cell r="V22">
            <v>10.697169604872274</v>
          </cell>
          <cell r="W22">
            <v>11.345825109541211</v>
          </cell>
          <cell r="X22">
            <v>11.990602526353836</v>
          </cell>
          <cell r="Y22">
            <v>12.640610588652519</v>
          </cell>
          <cell r="Z22">
            <v>13.288563990686052</v>
          </cell>
          <cell r="AA22">
            <v>13.98046593886694</v>
          </cell>
          <cell r="AB22">
            <v>14.687542076945741</v>
          </cell>
          <cell r="AC22">
            <v>15.379782987492661</v>
          </cell>
          <cell r="AD22">
            <v>16.153743937129502</v>
          </cell>
          <cell r="AE22">
            <v>17.012803712033293</v>
          </cell>
          <cell r="AF22">
            <v>17.765391183339606</v>
          </cell>
          <cell r="AG22">
            <v>18.414977290471949</v>
          </cell>
          <cell r="AH22">
            <v>19.009335157498448</v>
          </cell>
          <cell r="AI22">
            <v>19.682413966981752</v>
          </cell>
          <cell r="AJ22">
            <v>20.218109623669484</v>
          </cell>
          <cell r="AK22">
            <v>20.708681439105032</v>
          </cell>
          <cell r="AL22">
            <v>21.283276952977232</v>
          </cell>
          <cell r="AM22">
            <v>21.933567891802472</v>
          </cell>
          <cell r="AN22">
            <v>22.716053700916838</v>
          </cell>
          <cell r="AO22">
            <v>23.460319762346614</v>
          </cell>
          <cell r="AP22">
            <v>24.105263576682482</v>
          </cell>
          <cell r="AQ22">
            <v>25.00282690721804</v>
          </cell>
        </row>
        <row r="23">
          <cell r="H23">
            <v>57.167439453926129</v>
          </cell>
          <cell r="I23">
            <v>85.661127209982354</v>
          </cell>
          <cell r="J23">
            <v>142.93292838811794</v>
          </cell>
          <cell r="K23">
            <v>221.52347995629373</v>
          </cell>
          <cell r="L23">
            <v>266.85247749359246</v>
          </cell>
          <cell r="M23">
            <v>315.89256256636628</v>
          </cell>
          <cell r="N23">
            <v>341.17411056198807</v>
          </cell>
          <cell r="O23">
            <v>349.10019965112696</v>
          </cell>
          <cell r="P23">
            <v>352.37765700304629</v>
          </cell>
          <cell r="Q23">
            <v>353.90873704926457</v>
          </cell>
          <cell r="R23">
            <v>355.25906703306822</v>
          </cell>
          <cell r="S23">
            <v>357.4098587037289</v>
          </cell>
          <cell r="T23">
            <v>359.04151621377594</v>
          </cell>
          <cell r="U23">
            <v>360.47060784697874</v>
          </cell>
          <cell r="V23">
            <v>361.52492006986142</v>
          </cell>
          <cell r="W23">
            <v>362.61170925704101</v>
          </cell>
          <cell r="X23">
            <v>363.91072752395462</v>
          </cell>
          <cell r="Y23">
            <v>365.26426607281087</v>
          </cell>
          <cell r="Z23">
            <v>366.85398824050753</v>
          </cell>
          <cell r="AA23">
            <v>369.46942296451732</v>
          </cell>
          <cell r="AB23">
            <v>370.18459360905371</v>
          </cell>
          <cell r="AC23">
            <v>371.35294770991698</v>
          </cell>
          <cell r="AD23">
            <v>372.50903330862138</v>
          </cell>
          <cell r="AE23">
            <v>373.94636587091202</v>
          </cell>
          <cell r="AF23">
            <v>375.09982550992231</v>
          </cell>
          <cell r="AG23">
            <v>376.46454334936766</v>
          </cell>
          <cell r="AH23">
            <v>377.4527453777967</v>
          </cell>
          <cell r="AI23">
            <v>377.96283851655102</v>
          </cell>
          <cell r="AJ23">
            <v>377.98823678432757</v>
          </cell>
          <cell r="AK23">
            <v>378.12340150202056</v>
          </cell>
          <cell r="AL23">
            <v>378.34796677083966</v>
          </cell>
          <cell r="AM23">
            <v>378.34796677083966</v>
          </cell>
          <cell r="AN23">
            <v>378.34796677083966</v>
          </cell>
          <cell r="AO23">
            <v>378.34796677083966</v>
          </cell>
          <cell r="AP23">
            <v>378.34796677083966</v>
          </cell>
          <cell r="AQ23">
            <v>378.34796677083966</v>
          </cell>
        </row>
        <row r="24">
          <cell r="H24">
            <v>8.5661594015056473</v>
          </cell>
          <cell r="I24">
            <v>14.439605344136966</v>
          </cell>
          <cell r="J24">
            <v>20.577785365590088</v>
          </cell>
          <cell r="K24">
            <v>27.886147376620425</v>
          </cell>
          <cell r="L24">
            <v>35.572201616762136</v>
          </cell>
          <cell r="M24">
            <v>45.100648186128836</v>
          </cell>
          <cell r="N24">
            <v>50.717043679862286</v>
          </cell>
          <cell r="O24">
            <v>55.879723909979816</v>
          </cell>
          <cell r="P24">
            <v>58.429975174940019</v>
          </cell>
          <cell r="Q24">
            <v>60.662496502679417</v>
          </cell>
          <cell r="R24">
            <v>65.815229456428938</v>
          </cell>
          <cell r="S24">
            <v>73.665653192891639</v>
          </cell>
          <cell r="T24">
            <v>77.145040901780789</v>
          </cell>
          <cell r="U24">
            <v>81.602880674675632</v>
          </cell>
          <cell r="V24">
            <v>82.764239671036705</v>
          </cell>
          <cell r="W24">
            <v>84.058275876643037</v>
          </cell>
          <cell r="X24">
            <v>85.956142944289482</v>
          </cell>
          <cell r="Y24">
            <v>87.463764040991791</v>
          </cell>
          <cell r="Z24">
            <v>88.483347118185222</v>
          </cell>
          <cell r="AA24">
            <v>89.132488622936606</v>
          </cell>
          <cell r="AB24">
            <v>89.786521481336848</v>
          </cell>
          <cell r="AC24">
            <v>90.923781955828616</v>
          </cell>
          <cell r="AD24">
            <v>91.516837577218212</v>
          </cell>
          <cell r="AE24">
            <v>92.198907993394101</v>
          </cell>
          <cell r="AF24">
            <v>93.002421856437564</v>
          </cell>
          <cell r="AG24">
            <v>93.929784850999255</v>
          </cell>
          <cell r="AH24">
            <v>94.697701898503666</v>
          </cell>
          <cell r="AI24">
            <v>95.375942739937159</v>
          </cell>
          <cell r="AJ24">
            <v>95.939723076511015</v>
          </cell>
          <cell r="AK24">
            <v>96.434201157929337</v>
          </cell>
          <cell r="AL24">
            <v>96.776683460200303</v>
          </cell>
          <cell r="AM24">
            <v>96.955917534897338</v>
          </cell>
          <cell r="AN24">
            <v>97.175711287795011</v>
          </cell>
          <cell r="AO24">
            <v>97.241426596203624</v>
          </cell>
          <cell r="AP24">
            <v>97.322049187186352</v>
          </cell>
          <cell r="AQ24">
            <v>97.426986435554554</v>
          </cell>
        </row>
        <row r="25">
          <cell r="H25">
            <v>2.3451695245836901</v>
          </cell>
          <cell r="I25">
            <v>3.9411405791373912</v>
          </cell>
          <cell r="J25">
            <v>6.7135364686107559</v>
          </cell>
          <cell r="K25">
            <v>10.197907288646027</v>
          </cell>
          <cell r="L25">
            <v>13.515162168700028</v>
          </cell>
          <cell r="M25">
            <v>17.777965349382367</v>
          </cell>
          <cell r="N25">
            <v>19.302847531653068</v>
          </cell>
          <cell r="O25">
            <v>20.620902461065388</v>
          </cell>
          <cell r="P25">
            <v>22.205547612870514</v>
          </cell>
          <cell r="Q25">
            <v>23.522608782142825</v>
          </cell>
          <cell r="R25">
            <v>24.831318036679416</v>
          </cell>
          <cell r="S25">
            <v>25.84811085909465</v>
          </cell>
          <cell r="T25">
            <v>26.805303749259231</v>
          </cell>
          <cell r="U25">
            <v>28.009209098016317</v>
          </cell>
          <cell r="V25">
            <v>29.281223058422821</v>
          </cell>
          <cell r="W25">
            <v>30.368246530011053</v>
          </cell>
          <cell r="X25">
            <v>31.808186239518669</v>
          </cell>
          <cell r="Y25">
            <v>35.959022401001114</v>
          </cell>
          <cell r="Z25">
            <v>40.024504552472422</v>
          </cell>
          <cell r="AA25">
            <v>40.966090899167625</v>
          </cell>
          <cell r="AB25">
            <v>41.978120334425853</v>
          </cell>
          <cell r="AC25">
            <v>43.35128102420979</v>
          </cell>
          <cell r="AD25">
            <v>44.607609959747819</v>
          </cell>
          <cell r="AE25">
            <v>45.961994096201124</v>
          </cell>
          <cell r="AF25">
            <v>47.937990589283061</v>
          </cell>
          <cell r="AG25">
            <v>49.961373251700273</v>
          </cell>
          <cell r="AH25">
            <v>57.103514263674946</v>
          </cell>
          <cell r="AI25">
            <v>59.320247185489947</v>
          </cell>
          <cell r="AJ25">
            <v>62.457677454558848</v>
          </cell>
          <cell r="AK25">
            <v>67.89891547514631</v>
          </cell>
          <cell r="AL25">
            <v>68.581758398945908</v>
          </cell>
          <cell r="AM25">
            <v>68.821033254975234</v>
          </cell>
          <cell r="AN25">
            <v>69.034426468618236</v>
          </cell>
          <cell r="AO25">
            <v>69.383720488167853</v>
          </cell>
          <cell r="AP25">
            <v>69.686666699057355</v>
          </cell>
          <cell r="AQ25">
            <v>69.898120337016735</v>
          </cell>
        </row>
        <row r="26">
          <cell r="H26">
            <v>5.945216421969068</v>
          </cell>
          <cell r="I26">
            <v>9.9911470990719575</v>
          </cell>
          <cell r="J26">
            <v>17.019420917879366</v>
          </cell>
          <cell r="K26">
            <v>25.85261544917061</v>
          </cell>
          <cell r="L26">
            <v>34.262155988571486</v>
          </cell>
          <cell r="M26">
            <v>45.068746816120957</v>
          </cell>
          <cell r="N26">
            <v>48.934460785439725</v>
          </cell>
          <cell r="O26">
            <v>52.275849000345218</v>
          </cell>
          <cell r="P26">
            <v>56.293067491694046</v>
          </cell>
          <cell r="Q26">
            <v>59.631936434946915</v>
          </cell>
          <cell r="R26">
            <v>62.949632520493232</v>
          </cell>
          <cell r="S26">
            <v>65.527294101967399</v>
          </cell>
          <cell r="T26">
            <v>67.953864475641637</v>
          </cell>
          <cell r="U26">
            <v>71.005873200340375</v>
          </cell>
          <cell r="V26">
            <v>74.230543403115988</v>
          </cell>
          <cell r="W26">
            <v>76.986246019326458</v>
          </cell>
          <cell r="X26">
            <v>80.636623153205406</v>
          </cell>
          <cell r="Y26">
            <v>91.159367480837403</v>
          </cell>
          <cell r="Z26">
            <v>101.46573168896005</v>
          </cell>
          <cell r="AA26">
            <v>103.85273806627845</v>
          </cell>
          <cell r="AB26">
            <v>106.41832403136192</v>
          </cell>
          <cell r="AC26">
            <v>109.89941032270579</v>
          </cell>
          <cell r="AD26">
            <v>113.08431757169529</v>
          </cell>
          <cell r="AE26">
            <v>116.51780360555713</v>
          </cell>
          <cell r="AF26">
            <v>121.52713307077332</v>
          </cell>
          <cell r="AG26">
            <v>126.65659075237336</v>
          </cell>
          <cell r="AH26">
            <v>144.76256287391899</v>
          </cell>
          <cell r="AI26">
            <v>150.38218091506405</v>
          </cell>
          <cell r="AJ26">
            <v>158.33584983448355</v>
          </cell>
          <cell r="AK26">
            <v>172.12987934780065</v>
          </cell>
          <cell r="AL26">
            <v>173.86094779366024</v>
          </cell>
          <cell r="AM26">
            <v>174.46753115086221</v>
          </cell>
          <cell r="AN26">
            <v>175.00850220851416</v>
          </cell>
          <cell r="AO26">
            <v>175.89399407567075</v>
          </cell>
          <cell r="AP26">
            <v>176.66199006447798</v>
          </cell>
          <cell r="AQ26">
            <v>177.19804412270415</v>
          </cell>
        </row>
        <row r="27">
          <cell r="H27">
            <v>816.37951117045486</v>
          </cell>
          <cell r="I27">
            <v>1121.4715565267893</v>
          </cell>
          <cell r="J27">
            <v>1511.8307181109428</v>
          </cell>
          <cell r="K27">
            <v>1985.9067014721529</v>
          </cell>
          <cell r="L27">
            <v>2400.8078010129771</v>
          </cell>
          <cell r="M27">
            <v>2924.3322051751084</v>
          </cell>
          <cell r="N27">
            <v>3204.0223619007038</v>
          </cell>
          <cell r="O27">
            <v>3486.0552114828088</v>
          </cell>
          <cell r="P27">
            <v>3666.1675487937437</v>
          </cell>
          <cell r="Q27">
            <v>3792.1540114889681</v>
          </cell>
          <cell r="R27">
            <v>3963.8300382068273</v>
          </cell>
          <cell r="S27">
            <v>4139.8580897078436</v>
          </cell>
          <cell r="T27">
            <v>4254.4236868072103</v>
          </cell>
          <cell r="U27">
            <v>4357.5905538813367</v>
          </cell>
          <cell r="V27">
            <v>4457.1987437635362</v>
          </cell>
          <cell r="W27">
            <v>4557.6054638316891</v>
          </cell>
          <cell r="X27">
            <v>4655.7819126004761</v>
          </cell>
          <cell r="Y27">
            <v>4788.7854946660464</v>
          </cell>
          <cell r="Z27">
            <v>4900.8438948740286</v>
          </cell>
          <cell r="AA27">
            <v>4995.0017302955321</v>
          </cell>
          <cell r="AB27">
            <v>5102.4816370311191</v>
          </cell>
          <cell r="AC27">
            <v>5198.1149033506181</v>
          </cell>
          <cell r="AD27">
            <v>5291.1323513527759</v>
          </cell>
          <cell r="AE27">
            <v>5377.6062008006284</v>
          </cell>
          <cell r="AF27">
            <v>5475.5958643382655</v>
          </cell>
          <cell r="AG27">
            <v>5581.1715691037589</v>
          </cell>
          <cell r="AH27">
            <v>5674.1435101016523</v>
          </cell>
          <cell r="AI27">
            <v>5736.2184082177082</v>
          </cell>
          <cell r="AJ27">
            <v>5797.518758509259</v>
          </cell>
          <cell r="AK27">
            <v>5872.5296529759244</v>
          </cell>
          <cell r="AL27">
            <v>5929.3601573843116</v>
          </cell>
          <cell r="AM27">
            <v>5967.8550366418058</v>
          </cell>
          <cell r="AN27">
            <v>6002.4803395983827</v>
          </cell>
          <cell r="AO27">
            <v>6035.2287677676341</v>
          </cell>
          <cell r="AP27">
            <v>6077.4941370155884</v>
          </cell>
          <cell r="AQ27">
            <v>6113.8179196437468</v>
          </cell>
        </row>
        <row r="32">
          <cell r="H32">
            <v>2.0542985675001866</v>
          </cell>
          <cell r="I32">
            <v>2.5336100728863906</v>
          </cell>
          <cell r="J32">
            <v>3.2374194545838586</v>
          </cell>
          <cell r="K32">
            <v>3.7967677814961811</v>
          </cell>
          <cell r="L32">
            <v>4.8061359427331158</v>
          </cell>
          <cell r="M32">
            <v>5.6015121132427925</v>
          </cell>
          <cell r="N32">
            <v>5.8119567554839415</v>
          </cell>
          <cell r="O32">
            <v>5.861730789093242</v>
          </cell>
          <cell r="P32">
            <v>6.4747332105028219</v>
          </cell>
          <cell r="Q32">
            <v>7.0291433579519778</v>
          </cell>
          <cell r="R32">
            <v>7.1779921690113504</v>
          </cell>
          <cell r="S32">
            <v>7.7714134022561101</v>
          </cell>
          <cell r="T32">
            <v>8.3348653509017634</v>
          </cell>
          <cell r="U32">
            <v>9.3263080547785631</v>
          </cell>
          <cell r="V32">
            <v>9.5614837962837456</v>
          </cell>
          <cell r="W32">
            <v>9.8253632606410921</v>
          </cell>
          <cell r="X32">
            <v>10.178012565307268</v>
          </cell>
          <cell r="Y32">
            <v>10.450044427532681</v>
          </cell>
          <cell r="Z32">
            <v>11.204363716365114</v>
          </cell>
          <cell r="AA32">
            <v>12.315682682073387</v>
          </cell>
          <cell r="AB32">
            <v>12.790072212271943</v>
          </cell>
          <cell r="AC32">
            <v>13.029152701373571</v>
          </cell>
          <cell r="AD32">
            <v>14.06338269050657</v>
          </cell>
          <cell r="AE32">
            <v>14.407674558134012</v>
          </cell>
          <cell r="AF32">
            <v>15.104205387419222</v>
          </cell>
          <cell r="AG32">
            <v>16.053346492958848</v>
          </cell>
          <cell r="AH32">
            <v>17.290048667272021</v>
          </cell>
          <cell r="AI32">
            <v>17.900548491263581</v>
          </cell>
          <cell r="AJ32">
            <v>18.644294397390709</v>
          </cell>
          <cell r="AK32">
            <v>19.092466663224155</v>
          </cell>
          <cell r="AL32">
            <v>19.977848657726803</v>
          </cell>
          <cell r="AM32">
            <v>21.62268417415715</v>
          </cell>
          <cell r="AN32">
            <v>22.148392460533593</v>
          </cell>
          <cell r="AO32">
            <v>22.686120912851418</v>
          </cell>
          <cell r="AP32">
            <v>23.170704477719262</v>
          </cell>
          <cell r="AQ32">
            <v>23.364229209146227</v>
          </cell>
        </row>
        <row r="33">
          <cell r="H33">
            <v>5.0219173165601196</v>
          </cell>
          <cell r="I33">
            <v>6.6601141025769159</v>
          </cell>
          <cell r="J33">
            <v>8.9912891634679664</v>
          </cell>
          <cell r="K33">
            <v>10.743907717614995</v>
          </cell>
          <cell r="L33">
            <v>12.245039596594147</v>
          </cell>
          <cell r="M33">
            <v>18.380682703482695</v>
          </cell>
          <cell r="N33">
            <v>22.16555924409387</v>
          </cell>
          <cell r="O33">
            <v>27.444633051598007</v>
          </cell>
          <cell r="P33">
            <v>28.822426170621018</v>
          </cell>
          <cell r="Q33">
            <v>31.743038301022565</v>
          </cell>
          <cell r="R33">
            <v>32.427739862331421</v>
          </cell>
          <cell r="S33">
            <v>33.770822885547815</v>
          </cell>
          <cell r="T33">
            <v>34.085908325102984</v>
          </cell>
          <cell r="U33">
            <v>34.629270054298878</v>
          </cell>
          <cell r="V33">
            <v>34.781829150544631</v>
          </cell>
          <cell r="W33">
            <v>35.941883687739107</v>
          </cell>
          <cell r="X33">
            <v>36.690010637824479</v>
          </cell>
          <cell r="Y33">
            <v>37.702073606912315</v>
          </cell>
          <cell r="Z33">
            <v>38.094882127878591</v>
          </cell>
          <cell r="AA33">
            <v>38.656212994811789</v>
          </cell>
          <cell r="AB33">
            <v>38.733555632474186</v>
          </cell>
          <cell r="AC33">
            <v>39.024284520676225</v>
          </cell>
          <cell r="AD33">
            <v>39.193804446381598</v>
          </cell>
          <cell r="AE33">
            <v>39.309973359919006</v>
          </cell>
          <cell r="AF33">
            <v>39.382641760252412</v>
          </cell>
          <cell r="AG33">
            <v>39.449342942989958</v>
          </cell>
          <cell r="AH33">
            <v>39.702308517950947</v>
          </cell>
          <cell r="AI33">
            <v>40.07097926378016</v>
          </cell>
          <cell r="AJ33">
            <v>40.158273748802358</v>
          </cell>
          <cell r="AK33">
            <v>41.60635675422256</v>
          </cell>
          <cell r="AL33">
            <v>41.611461898492941</v>
          </cell>
          <cell r="AM33">
            <v>41.714135336153753</v>
          </cell>
          <cell r="AN33">
            <v>41.714135336153753</v>
          </cell>
          <cell r="AO33">
            <v>41.714135336153753</v>
          </cell>
          <cell r="AP33">
            <v>41.714135336153753</v>
          </cell>
          <cell r="AQ33">
            <v>41.722891197534125</v>
          </cell>
        </row>
        <row r="34">
          <cell r="H34">
            <v>2.2248215353806242</v>
          </cell>
          <cell r="I34">
            <v>2.9505793005877212</v>
          </cell>
          <cell r="J34">
            <v>3.9833419191816128</v>
          </cell>
          <cell r="K34">
            <v>4.7597910832719643</v>
          </cell>
          <cell r="L34">
            <v>5.4248260333270277</v>
          </cell>
          <cell r="M34">
            <v>8.143052968804664</v>
          </cell>
          <cell r="N34">
            <v>9.8198378112274778</v>
          </cell>
          <cell r="O34">
            <v>12.158585415667144</v>
          </cell>
          <cell r="P34">
            <v>12.768978540299722</v>
          </cell>
          <cell r="Q34">
            <v>14.062874945719267</v>
          </cell>
          <cell r="R34">
            <v>14.366213030136814</v>
          </cell>
          <cell r="S34">
            <v>14.961228807079694</v>
          </cell>
          <cell r="T34">
            <v>15.100818694212157</v>
          </cell>
          <cell r="U34">
            <v>15.341540076189172</v>
          </cell>
          <cell r="V34">
            <v>15.409127163221958</v>
          </cell>
          <cell r="W34">
            <v>15.923057232929699</v>
          </cell>
          <cell r="X34">
            <v>16.254494181176518</v>
          </cell>
          <cell r="Y34">
            <v>16.702860680832501</v>
          </cell>
          <cell r="Z34">
            <v>16.876883628969264</v>
          </cell>
          <cell r="AA34">
            <v>17.125565740303248</v>
          </cell>
          <cell r="AB34">
            <v>17.159830256229661</v>
          </cell>
          <cell r="AC34">
            <v>17.288629647110962</v>
          </cell>
          <cell r="AD34">
            <v>17.363730760413198</v>
          </cell>
          <cell r="AE34">
            <v>17.415196183734182</v>
          </cell>
          <cell r="AF34">
            <v>17.447389908125118</v>
          </cell>
          <cell r="AG34">
            <v>17.476940021843753</v>
          </cell>
          <cell r="AH34">
            <v>17.589009421518497</v>
          </cell>
          <cell r="AI34">
            <v>17.752338796154142</v>
          </cell>
          <cell r="AJ34">
            <v>17.791012202734709</v>
          </cell>
          <cell r="AK34">
            <v>18.432545316960557</v>
          </cell>
          <cell r="AL34">
            <v>18.434807009895351</v>
          </cell>
          <cell r="AM34">
            <v>18.480293635982594</v>
          </cell>
          <cell r="AN34">
            <v>18.480293635982594</v>
          </cell>
          <cell r="AO34">
            <v>18.480293635982594</v>
          </cell>
          <cell r="AP34">
            <v>18.480293635982594</v>
          </cell>
          <cell r="AQ34">
            <v>18.484172678135604</v>
          </cell>
        </row>
        <row r="35">
          <cell r="H35">
            <v>4.0007830251438337E-2</v>
          </cell>
          <cell r="I35">
            <v>5.1511594720920685E-2</v>
          </cell>
          <cell r="J35">
            <v>5.9204841374609282E-2</v>
          </cell>
          <cell r="K35">
            <v>7.647331667257222E-2</v>
          </cell>
          <cell r="L35">
            <v>9.2531764360787153E-2</v>
          </cell>
          <cell r="M35">
            <v>0.10751639036660812</v>
          </cell>
          <cell r="N35">
            <v>0.11930799170507934</v>
          </cell>
          <cell r="O35">
            <v>0.12817949672090967</v>
          </cell>
          <cell r="P35">
            <v>0.13561923608491325</v>
          </cell>
          <cell r="Q35">
            <v>0.14368013974270574</v>
          </cell>
          <cell r="R35">
            <v>0.14865996404539591</v>
          </cell>
          <cell r="S35">
            <v>0.15598897055937266</v>
          </cell>
          <cell r="T35">
            <v>0.16304406334483498</v>
          </cell>
          <cell r="U35">
            <v>0.16559249640657533</v>
          </cell>
          <cell r="V35">
            <v>0.17242896848237588</v>
          </cell>
          <cell r="W35">
            <v>0.18104221827242706</v>
          </cell>
          <cell r="X35">
            <v>0.18659541109890984</v>
          </cell>
          <cell r="Y35">
            <v>0.19044760874162175</v>
          </cell>
          <cell r="Z35">
            <v>0.19532567745688381</v>
          </cell>
          <cell r="AA35">
            <v>0.19935859242095486</v>
          </cell>
          <cell r="AB35">
            <v>0.20660874944257054</v>
          </cell>
          <cell r="AC35">
            <v>0.21192373327538516</v>
          </cell>
          <cell r="AD35">
            <v>0.21860536254091342</v>
          </cell>
          <cell r="AE35">
            <v>0.22349301792678586</v>
          </cell>
          <cell r="AF35">
            <v>0.22679080234026819</v>
          </cell>
          <cell r="AG35">
            <v>0.23310918231793018</v>
          </cell>
          <cell r="AH35">
            <v>0.23591910907957622</v>
          </cell>
          <cell r="AI35">
            <v>0.23783163737131105</v>
          </cell>
          <cell r="AJ35">
            <v>0.23873042763182586</v>
          </cell>
          <cell r="AK35">
            <v>0.2399603899399638</v>
          </cell>
          <cell r="AL35">
            <v>0.24101954631829889</v>
          </cell>
          <cell r="AM35">
            <v>0.24403176625206999</v>
          </cell>
          <cell r="AN35">
            <v>0.24581964636927733</v>
          </cell>
          <cell r="AO35">
            <v>0.24685607988373531</v>
          </cell>
          <cell r="AP35">
            <v>0.24740901541997118</v>
          </cell>
          <cell r="AQ35">
            <v>0.24770847214673261</v>
          </cell>
        </row>
        <row r="36">
          <cell r="H36">
            <v>5.4059729573507926</v>
          </cell>
          <cell r="I36">
            <v>6.9603946602752735</v>
          </cell>
          <cell r="J36">
            <v>7.999928249142541</v>
          </cell>
          <cell r="K36">
            <v>10.333294239969092</v>
          </cell>
          <cell r="L36">
            <v>12.503157824020894</v>
          </cell>
          <cell r="M36">
            <v>14.527923537491986</v>
          </cell>
          <cell r="N36">
            <v>16.121238585046829</v>
          </cell>
          <cell r="O36">
            <v>17.319981828686146</v>
          </cell>
          <cell r="P36">
            <v>18.325260784299989</v>
          </cell>
          <cell r="Q36">
            <v>19.414473243760195</v>
          </cell>
          <cell r="R36">
            <v>20.087361409489567</v>
          </cell>
          <cell r="S36">
            <v>21.077677824296423</v>
          </cell>
          <cell r="T36">
            <v>22.030982229211965</v>
          </cell>
          <cell r="U36">
            <v>22.375333825607076</v>
          </cell>
          <cell r="V36">
            <v>23.299097572183481</v>
          </cell>
          <cell r="W36">
            <v>24.46294462780455</v>
          </cell>
          <cell r="X36">
            <v>25.213307995631567</v>
          </cell>
          <cell r="Y36">
            <v>25.733828007639008</v>
          </cell>
          <cell r="Z36">
            <v>26.392966666073441</v>
          </cell>
          <cell r="AA36">
            <v>26.937905721704425</v>
          </cell>
          <cell r="AB36">
            <v>27.917567766586064</v>
          </cell>
          <cell r="AC36">
            <v>28.635743650866086</v>
          </cell>
          <cell r="AD36">
            <v>29.538584592088874</v>
          </cell>
          <cell r="AE36">
            <v>30.199018628996598</v>
          </cell>
          <cell r="AF36">
            <v>30.644624732762193</v>
          </cell>
          <cell r="AG36">
            <v>31.498382386672414</v>
          </cell>
          <cell r="AH36">
            <v>31.878067763013188</v>
          </cell>
          <cell r="AI36">
            <v>32.13649408006934</v>
          </cell>
          <cell r="AJ36">
            <v>32.257941202098657</v>
          </cell>
          <cell r="AK36">
            <v>32.424137242587861</v>
          </cell>
          <cell r="AL36">
            <v>32.567253495153928</v>
          </cell>
          <cell r="AM36">
            <v>32.974273306056432</v>
          </cell>
          <cell r="AN36">
            <v>33.215856803683401</v>
          </cell>
          <cell r="AO36">
            <v>33.355902677604561</v>
          </cell>
          <cell r="AP36">
            <v>33.430616915724009</v>
          </cell>
          <cell r="AQ36">
            <v>33.471080368917924</v>
          </cell>
        </row>
        <row r="37">
          <cell r="H37">
            <v>5.4134008041480213</v>
          </cell>
          <cell r="I37">
            <v>6.96995829398056</v>
          </cell>
          <cell r="J37">
            <v>8.0109202096817924</v>
          </cell>
          <cell r="K37">
            <v>10.347492262624906</v>
          </cell>
          <cell r="L37">
            <v>12.52033725527796</v>
          </cell>
          <cell r="M37">
            <v>14.547885011803761</v>
          </cell>
          <cell r="N37">
            <v>16.143389286009633</v>
          </cell>
          <cell r="O37">
            <v>17.343779611725243</v>
          </cell>
          <cell r="P37">
            <v>18.350439828053801</v>
          </cell>
          <cell r="Q37">
            <v>19.441148873483346</v>
          </cell>
          <cell r="R37">
            <v>20.114961592525521</v>
          </cell>
          <cell r="S37">
            <v>21.106638709405427</v>
          </cell>
          <cell r="T37">
            <v>22.061252961618901</v>
          </cell>
          <cell r="U37">
            <v>22.406077699652464</v>
          </cell>
          <cell r="V37">
            <v>23.331110704443894</v>
          </cell>
          <cell r="W37">
            <v>24.496556894521014</v>
          </cell>
          <cell r="X37">
            <v>25.247951267161106</v>
          </cell>
          <cell r="Y37">
            <v>25.769186477512068</v>
          </cell>
          <cell r="Z37">
            <v>26.429230797334661</v>
          </cell>
          <cell r="AA37">
            <v>26.97491860325556</v>
          </cell>
          <cell r="AB37">
            <v>27.955926711027242</v>
          </cell>
          <cell r="AC37">
            <v>28.675089374280102</v>
          </cell>
          <cell r="AD37">
            <v>29.579170825628704</v>
          </cell>
          <cell r="AE37">
            <v>30.24051230378419</v>
          </cell>
          <cell r="AF37">
            <v>30.6867306736297</v>
          </cell>
          <cell r="AG37">
            <v>31.54166139686625</v>
          </cell>
          <cell r="AH37">
            <v>31.921868463720241</v>
          </cell>
          <cell r="AI37">
            <v>32.18064986044601</v>
          </cell>
          <cell r="AJ37">
            <v>32.302263851718514</v>
          </cell>
          <cell r="AK37">
            <v>32.468688246795693</v>
          </cell>
          <cell r="AL37">
            <v>32.612001142150504</v>
          </cell>
          <cell r="AM37">
            <v>33.019580201281329</v>
          </cell>
          <cell r="AN37">
            <v>33.261495636419497</v>
          </cell>
          <cell r="AO37">
            <v>33.401733934406458</v>
          </cell>
          <cell r="AP37">
            <v>33.476550830441298</v>
          </cell>
          <cell r="AQ37">
            <v>33.517069880718971</v>
          </cell>
        </row>
        <row r="38">
          <cell r="H38">
            <v>1.1333501856469292</v>
          </cell>
          <cell r="I38">
            <v>1.5371851297881551</v>
          </cell>
          <cell r="J38">
            <v>2.0325570742426047</v>
          </cell>
          <cell r="K38">
            <v>2.6280121159172709</v>
          </cell>
          <cell r="L38">
            <v>3.1717833303674547</v>
          </cell>
          <cell r="M38">
            <v>3.6715595356225088</v>
          </cell>
          <cell r="N38">
            <v>3.9524442333526744</v>
          </cell>
          <cell r="O38">
            <v>4.1490236541418026</v>
          </cell>
          <cell r="P38">
            <v>4.3843356596731082</v>
          </cell>
          <cell r="Q38">
            <v>4.584388080798985</v>
          </cell>
          <cell r="R38">
            <v>4.7178223978143441</v>
          </cell>
          <cell r="S38">
            <v>4.8196594665622188</v>
          </cell>
          <cell r="T38">
            <v>4.9077894014560357</v>
          </cell>
          <cell r="U38">
            <v>5.1648297005767336</v>
          </cell>
          <cell r="V38">
            <v>5.3710875092920416</v>
          </cell>
          <cell r="W38">
            <v>5.4654367923159795</v>
          </cell>
          <cell r="X38">
            <v>5.5415513592798709</v>
          </cell>
          <cell r="Y38">
            <v>5.6313232665589954</v>
          </cell>
          <cell r="Z38">
            <v>5.702875426882926</v>
          </cell>
          <cell r="AA38">
            <v>5.8499783046120122</v>
          </cell>
          <cell r="AB38">
            <v>5.9874676873714945</v>
          </cell>
          <cell r="AC38">
            <v>6.1524361776860799</v>
          </cell>
          <cell r="AD38">
            <v>6.2606395978001066</v>
          </cell>
          <cell r="AE38">
            <v>6.4582358019310844</v>
          </cell>
          <cell r="AF38">
            <v>6.5306262934378863</v>
          </cell>
          <cell r="AG38">
            <v>6.6402241314920234</v>
          </cell>
          <cell r="AH38">
            <v>6.7083631574119655</v>
          </cell>
          <cell r="AI38">
            <v>6.7895177962559856</v>
          </cell>
          <cell r="AJ38">
            <v>6.8505490543015775</v>
          </cell>
          <cell r="AK38">
            <v>6.9406583977579439</v>
          </cell>
          <cell r="AL38">
            <v>7.0057272267498627</v>
          </cell>
          <cell r="AM38">
            <v>7.0556558502385744</v>
          </cell>
          <cell r="AN38">
            <v>7.1226877749517747</v>
          </cell>
          <cell r="AO38">
            <v>7.2621422086537226</v>
          </cell>
          <cell r="AP38">
            <v>7.3225743565277668</v>
          </cell>
          <cell r="AQ38">
            <v>7.3710472800279474</v>
          </cell>
        </row>
        <row r="39">
          <cell r="H39">
            <v>1.4761033085416579</v>
          </cell>
          <cell r="I39">
            <v>2.0020679262748229</v>
          </cell>
          <cell r="J39">
            <v>2.6472525968455884</v>
          </cell>
          <cell r="K39">
            <v>3.4227879682030911</v>
          </cell>
          <cell r="L39">
            <v>4.1310090448877501</v>
          </cell>
          <cell r="M39">
            <v>4.7819299336387271</v>
          </cell>
          <cell r="N39">
            <v>5.1477611099944713</v>
          </cell>
          <cell r="O39">
            <v>5.4037910088667322</v>
          </cell>
          <cell r="P39">
            <v>5.7102671839300125</v>
          </cell>
          <cell r="Q39">
            <v>5.9708204043251003</v>
          </cell>
          <cell r="R39">
            <v>6.1446085585194181</v>
          </cell>
          <cell r="S39">
            <v>6.277243675197953</v>
          </cell>
          <cell r="T39">
            <v>6.3920262817795779</v>
          </cell>
          <cell r="U39">
            <v>6.7268019237353203</v>
          </cell>
          <cell r="V39">
            <v>6.9954371943806581</v>
          </cell>
          <cell r="W39">
            <v>7.11832003376598</v>
          </cell>
          <cell r="X39">
            <v>7.2174535280261622</v>
          </cell>
          <cell r="Y39">
            <v>7.3343746800469587</v>
          </cell>
          <cell r="Z39">
            <v>7.427565983074941</v>
          </cell>
          <cell r="AA39">
            <v>7.6191564087543293</v>
          </cell>
          <cell r="AB39">
            <v>7.7982259808520107</v>
          </cell>
          <cell r="AC39">
            <v>8.0130850221636667</v>
          </cell>
          <cell r="AD39">
            <v>8.1540118322957511</v>
          </cell>
          <cell r="AE39">
            <v>8.4113660149365916</v>
          </cell>
          <cell r="AF39">
            <v>8.5056491812283568</v>
          </cell>
          <cell r="AG39">
            <v>8.6483921157683774</v>
          </cell>
          <cell r="AH39">
            <v>8.7371380681448034</v>
          </cell>
          <cell r="AI39">
            <v>8.8428358766582242</v>
          </cell>
          <cell r="AJ39">
            <v>8.9223244963862349</v>
          </cell>
          <cell r="AK39">
            <v>9.0396851336287618</v>
          </cell>
          <cell r="AL39">
            <v>9.1244323856028462</v>
          </cell>
          <cell r="AM39">
            <v>9.1894606595255794</v>
          </cell>
          <cell r="AN39">
            <v>9.2767646959126946</v>
          </cell>
          <cell r="AO39">
            <v>9.4583935989518277</v>
          </cell>
          <cell r="AP39">
            <v>9.5371019227769427</v>
          </cell>
          <cell r="AQ39">
            <v>9.6002342570364334</v>
          </cell>
        </row>
        <row r="40">
          <cell r="H40">
            <v>1.9108594868629536</v>
          </cell>
          <cell r="I40">
            <v>2.5917362749128472</v>
          </cell>
          <cell r="J40">
            <v>3.4269469552254037</v>
          </cell>
          <cell r="K40">
            <v>4.4309004815001831</v>
          </cell>
          <cell r="L40">
            <v>5.3477136580224984</v>
          </cell>
          <cell r="M40">
            <v>6.1903500427996034</v>
          </cell>
          <cell r="N40">
            <v>6.6639293443867311</v>
          </cell>
          <cell r="O40">
            <v>6.9953676375939811</v>
          </cell>
          <cell r="P40">
            <v>7.3921101306351584</v>
          </cell>
          <cell r="Q40">
            <v>7.7294039976318585</v>
          </cell>
          <cell r="R40">
            <v>7.9543779145826337</v>
          </cell>
          <cell r="S40">
            <v>8.1260780046303633</v>
          </cell>
          <cell r="T40">
            <v>8.274667491181992</v>
          </cell>
          <cell r="U40">
            <v>8.7080444829548558</v>
          </cell>
          <cell r="V40">
            <v>9.055800803564825</v>
          </cell>
          <cell r="W40">
            <v>9.2148762815840968</v>
          </cell>
          <cell r="X40">
            <v>9.3432075283720337</v>
          </cell>
          <cell r="Y40">
            <v>9.4945654253844065</v>
          </cell>
          <cell r="Z40">
            <v>9.6152043294866392</v>
          </cell>
          <cell r="AA40">
            <v>9.863223814561346</v>
          </cell>
          <cell r="AB40">
            <v>10.09503468353731</v>
          </cell>
          <cell r="AC40">
            <v>10.373176081265287</v>
          </cell>
          <cell r="AD40">
            <v>10.55561001426709</v>
          </cell>
          <cell r="AE40">
            <v>10.888762632066557</v>
          </cell>
          <cell r="AF40">
            <v>11.01081498552824</v>
          </cell>
          <cell r="AG40">
            <v>11.195599945408825</v>
          </cell>
          <cell r="AH40">
            <v>11.310484211325637</v>
          </cell>
          <cell r="AI40">
            <v>11.447313157490671</v>
          </cell>
          <cell r="AJ40">
            <v>11.550213531892641</v>
          </cell>
          <cell r="AK40">
            <v>11.70214035555157</v>
          </cell>
          <cell r="AL40">
            <v>11.811848185269957</v>
          </cell>
          <cell r="AM40">
            <v>11.89602921340026</v>
          </cell>
          <cell r="AN40">
            <v>12.00904687632832</v>
          </cell>
          <cell r="AO40">
            <v>12.244170875070465</v>
          </cell>
          <cell r="AP40">
            <v>12.346061133296976</v>
          </cell>
          <cell r="AQ40">
            <v>12.427787811334648</v>
          </cell>
        </row>
        <row r="41">
          <cell r="H41">
            <v>6.2828870568184252</v>
          </cell>
          <cell r="I41">
            <v>9.1810080821413909</v>
          </cell>
          <cell r="J41">
            <v>12.688746946144262</v>
          </cell>
          <cell r="K41">
            <v>16.972655810255663</v>
          </cell>
          <cell r="L41">
            <v>20.91577829143991</v>
          </cell>
          <cell r="M41">
            <v>24.945625922504501</v>
          </cell>
          <cell r="N41">
            <v>26.039515537358511</v>
          </cell>
          <cell r="O41">
            <v>26.757727998608271</v>
          </cell>
          <cell r="P41">
            <v>27.690619954893211</v>
          </cell>
          <cell r="Q41">
            <v>28.041710449930406</v>
          </cell>
          <cell r="R41">
            <v>28.974003247663475</v>
          </cell>
          <cell r="S41">
            <v>30.395405739185737</v>
          </cell>
          <cell r="T41">
            <v>31.164836069280692</v>
          </cell>
          <cell r="U41">
            <v>32.561013963081834</v>
          </cell>
          <cell r="V41">
            <v>33.297507272202957</v>
          </cell>
          <cell r="W41">
            <v>33.7103749549605</v>
          </cell>
          <cell r="X41">
            <v>34.928788360897613</v>
          </cell>
          <cell r="Y41">
            <v>35.678991088129251</v>
          </cell>
          <cell r="Z41">
            <v>37.436331760036602</v>
          </cell>
          <cell r="AA41">
            <v>38.414684054661677</v>
          </cell>
          <cell r="AB41">
            <v>40.239683261577817</v>
          </cell>
          <cell r="AC41">
            <v>41.201675984845089</v>
          </cell>
          <cell r="AD41">
            <v>42.254673709462381</v>
          </cell>
          <cell r="AE41">
            <v>43.407422814366676</v>
          </cell>
          <cell r="AF41">
            <v>44.783050598016786</v>
          </cell>
          <cell r="AG41">
            <v>45.158460176512328</v>
          </cell>
          <cell r="AH41">
            <v>45.306470383532677</v>
          </cell>
          <cell r="AI41">
            <v>45.856709369700553</v>
          </cell>
          <cell r="AJ41">
            <v>46.003740013393028</v>
          </cell>
          <cell r="AK41">
            <v>46.16587182818165</v>
          </cell>
          <cell r="AL41">
            <v>46.777454082643452</v>
          </cell>
          <cell r="AM41">
            <v>46.832135579726362</v>
          </cell>
          <cell r="AN41">
            <v>46.862850307090255</v>
          </cell>
          <cell r="AO41">
            <v>46.962572104294786</v>
          </cell>
          <cell r="AP41">
            <v>47.181721837308928</v>
          </cell>
          <cell r="AQ41">
            <v>47.183141241736116</v>
          </cell>
        </row>
        <row r="42">
          <cell r="H42">
            <v>20.240511793557989</v>
          </cell>
          <cell r="I42">
            <v>23.994787003400301</v>
          </cell>
          <cell r="J42">
            <v>30.230092724329626</v>
          </cell>
          <cell r="K42">
            <v>36.734816315809461</v>
          </cell>
          <cell r="L42">
            <v>43.200685830887032</v>
          </cell>
          <cell r="M42">
            <v>50.102247884572556</v>
          </cell>
          <cell r="N42">
            <v>53.634197155519594</v>
          </cell>
          <cell r="O42">
            <v>58.633643336148239</v>
          </cell>
          <cell r="P42">
            <v>61.276673653961645</v>
          </cell>
          <cell r="Q42">
            <v>64.276351114287891</v>
          </cell>
          <cell r="R42">
            <v>66.714599042726419</v>
          </cell>
          <cell r="S42">
            <v>70.248784620026441</v>
          </cell>
          <cell r="T42">
            <v>73.636371850339756</v>
          </cell>
          <cell r="U42">
            <v>77.272941022006009</v>
          </cell>
          <cell r="V42">
            <v>80.758045809872286</v>
          </cell>
          <cell r="W42">
            <v>85.086236862565201</v>
          </cell>
          <cell r="X42">
            <v>87.181774617017084</v>
          </cell>
          <cell r="Y42">
            <v>88.978008504451026</v>
          </cell>
          <cell r="Z42">
            <v>91.334643791885142</v>
          </cell>
          <cell r="AA42">
            <v>95.303134663036872</v>
          </cell>
          <cell r="AB42">
            <v>98.317606340193834</v>
          </cell>
          <cell r="AC42">
            <v>101.2742361552321</v>
          </cell>
          <cell r="AD42">
            <v>104.73967407364903</v>
          </cell>
          <cell r="AE42">
            <v>107.95546149005557</v>
          </cell>
          <cell r="AF42">
            <v>110.57694491021505</v>
          </cell>
          <cell r="AG42">
            <v>114.68452367962855</v>
          </cell>
          <cell r="AH42">
            <v>119.29875522451287</v>
          </cell>
          <cell r="AI42">
            <v>122.57198654997291</v>
          </cell>
          <cell r="AJ42">
            <v>124.27367039600182</v>
          </cell>
          <cell r="AK42">
            <v>125.83095569403876</v>
          </cell>
          <cell r="AL42">
            <v>128.25357358902116</v>
          </cell>
          <cell r="AM42">
            <v>130.89556136480633</v>
          </cell>
          <cell r="AN42">
            <v>134.0314541575427</v>
          </cell>
          <cell r="AO42">
            <v>137.2001077298643</v>
          </cell>
          <cell r="AP42">
            <v>140.63398074162782</v>
          </cell>
          <cell r="AQ42">
            <v>142.08537432864952</v>
          </cell>
        </row>
        <row r="43">
          <cell r="H43">
            <v>88.29257211504823</v>
          </cell>
          <cell r="I43">
            <v>107.88233796362042</v>
          </cell>
          <cell r="J43">
            <v>132.5731675767835</v>
          </cell>
          <cell r="K43">
            <v>164.83404724521134</v>
          </cell>
          <cell r="L43">
            <v>191.62679459506566</v>
          </cell>
          <cell r="M43">
            <v>218.84898495065863</v>
          </cell>
          <cell r="N43">
            <v>230.20449889018616</v>
          </cell>
          <cell r="O43">
            <v>236.51394215863115</v>
          </cell>
          <cell r="P43">
            <v>239.87651197506261</v>
          </cell>
          <cell r="Q43">
            <v>243.94926892774095</v>
          </cell>
          <cell r="R43">
            <v>250.51070372158082</v>
          </cell>
          <cell r="S43">
            <v>253.95316428265537</v>
          </cell>
          <cell r="T43">
            <v>256.71644514475543</v>
          </cell>
          <cell r="U43">
            <v>258.47559476145148</v>
          </cell>
          <cell r="V43">
            <v>260.78820163261406</v>
          </cell>
          <cell r="W43">
            <v>263.4509585431382</v>
          </cell>
          <cell r="X43">
            <v>266.51856329120784</v>
          </cell>
          <cell r="Y43">
            <v>269.93609295116232</v>
          </cell>
          <cell r="Z43">
            <v>272.46937535412064</v>
          </cell>
          <cell r="AA43">
            <v>276.90427199774439</v>
          </cell>
          <cell r="AB43">
            <v>279.46130623878969</v>
          </cell>
          <cell r="AC43">
            <v>282.02406504252576</v>
          </cell>
          <cell r="AD43">
            <v>284.52849143963687</v>
          </cell>
          <cell r="AE43">
            <v>287.43356176114105</v>
          </cell>
          <cell r="AF43">
            <v>290.21558453730205</v>
          </cell>
          <cell r="AG43">
            <v>293.09824609237575</v>
          </cell>
          <cell r="AH43">
            <v>294.04761913687645</v>
          </cell>
          <cell r="AI43">
            <v>295.39061802147711</v>
          </cell>
          <cell r="AJ43">
            <v>295.8808915671483</v>
          </cell>
          <cell r="AK43">
            <v>296.83656056011159</v>
          </cell>
          <cell r="AL43">
            <v>298.2444597178233</v>
          </cell>
          <cell r="AM43">
            <v>298.9003072100104</v>
          </cell>
          <cell r="AN43">
            <v>299.74693676449823</v>
          </cell>
          <cell r="AO43">
            <v>299.96023404783216</v>
          </cell>
          <cell r="AP43">
            <v>300.50696391752678</v>
          </cell>
          <cell r="AQ43">
            <v>300.86912652297178</v>
          </cell>
        </row>
        <row r="44">
          <cell r="H44">
            <v>262.5229296220175</v>
          </cell>
          <cell r="I44">
            <v>320.76976282646092</v>
          </cell>
          <cell r="J44">
            <v>394.18374057760713</v>
          </cell>
          <cell r="K44">
            <v>490.10597321687567</v>
          </cell>
          <cell r="L44">
            <v>569.76964546487773</v>
          </cell>
          <cell r="M44">
            <v>650.71019336925224</v>
          </cell>
          <cell r="N44">
            <v>684.47388056690193</v>
          </cell>
          <cell r="O44">
            <v>703.23393581773087</v>
          </cell>
          <cell r="P44">
            <v>713.23196462266731</v>
          </cell>
          <cell r="Q44">
            <v>725.34161395378305</v>
          </cell>
          <cell r="R44">
            <v>744.85092309881793</v>
          </cell>
          <cell r="S44">
            <v>755.08649342996614</v>
          </cell>
          <cell r="T44">
            <v>763.30263857003149</v>
          </cell>
          <cell r="U44">
            <v>768.53317042515437</v>
          </cell>
          <cell r="V44">
            <v>775.40931318935566</v>
          </cell>
          <cell r="W44">
            <v>783.32656747560793</v>
          </cell>
          <cell r="X44">
            <v>792.4475678734251</v>
          </cell>
          <cell r="Y44">
            <v>802.60901041507304</v>
          </cell>
          <cell r="Z44">
            <v>810.14129429868103</v>
          </cell>
          <cell r="AA44">
            <v>823.32770433935752</v>
          </cell>
          <cell r="AB44">
            <v>830.9306102692957</v>
          </cell>
          <cell r="AC44">
            <v>838.55053721167417</v>
          </cell>
          <cell r="AD44">
            <v>845.99702267520411</v>
          </cell>
          <cell r="AE44">
            <v>854.63475463033933</v>
          </cell>
          <cell r="AF44">
            <v>862.90662566068283</v>
          </cell>
          <cell r="AG44">
            <v>871.4777289643738</v>
          </cell>
          <cell r="AH44">
            <v>874.3005280626013</v>
          </cell>
          <cell r="AI44">
            <v>878.29370657375694</v>
          </cell>
          <cell r="AJ44">
            <v>879.7514514830126</v>
          </cell>
          <cell r="AK44">
            <v>882.59297051198234</v>
          </cell>
          <cell r="AL44">
            <v>886.77911893467513</v>
          </cell>
          <cell r="AM44">
            <v>888.72916978164574</v>
          </cell>
          <cell r="AN44">
            <v>891.24647860643711</v>
          </cell>
          <cell r="AO44">
            <v>891.88068176033619</v>
          </cell>
          <cell r="AP44">
            <v>893.50628993626617</v>
          </cell>
          <cell r="AQ44">
            <v>894.58311877818915</v>
          </cell>
        </row>
        <row r="45">
          <cell r="H45">
            <v>56.607262199573555</v>
          </cell>
          <cell r="I45">
            <v>78.863233604918207</v>
          </cell>
          <cell r="J45">
            <v>105.16573474028763</v>
          </cell>
          <cell r="K45">
            <v>128.50697610342669</v>
          </cell>
          <cell r="L45">
            <v>134.78899746923597</v>
          </cell>
          <cell r="M45">
            <v>136.47211254878411</v>
          </cell>
          <cell r="N45">
            <v>137.0442415590249</v>
          </cell>
          <cell r="O45">
            <v>137.18519087336946</v>
          </cell>
          <cell r="P45">
            <v>137.19901792020352</v>
          </cell>
          <cell r="Q45">
            <v>137.19901792020352</v>
          </cell>
          <cell r="R45">
            <v>137.19901792020352</v>
          </cell>
          <cell r="S45">
            <v>137.19901792020352</v>
          </cell>
          <cell r="T45">
            <v>137.19901792020352</v>
          </cell>
          <cell r="U45">
            <v>137.19901792020352</v>
          </cell>
          <cell r="V45">
            <v>137.19901792020352</v>
          </cell>
          <cell r="W45">
            <v>137.19901792020352</v>
          </cell>
          <cell r="X45">
            <v>137.19901792020352</v>
          </cell>
          <cell r="Y45">
            <v>137.21313915897912</v>
          </cell>
          <cell r="Z45">
            <v>137.21313915897912</v>
          </cell>
          <cell r="AA45">
            <v>137.22392621721312</v>
          </cell>
          <cell r="AB45">
            <v>137.23681930490929</v>
          </cell>
          <cell r="AC45">
            <v>137.32162446240525</v>
          </cell>
          <cell r="AD45">
            <v>137.35829924613358</v>
          </cell>
          <cell r="AE45">
            <v>137.39889781027304</v>
          </cell>
          <cell r="AF45">
            <v>137.43047340794496</v>
          </cell>
          <cell r="AG45">
            <v>137.45057656072444</v>
          </cell>
          <cell r="AH45">
            <v>137.45057656072444</v>
          </cell>
          <cell r="AI45">
            <v>137.54256133151335</v>
          </cell>
          <cell r="AJ45">
            <v>137.54883743794647</v>
          </cell>
          <cell r="AK45">
            <v>137.55540773675219</v>
          </cell>
          <cell r="AL45">
            <v>137.5601818814358</v>
          </cell>
          <cell r="AM45">
            <v>137.5601818814358</v>
          </cell>
          <cell r="AN45">
            <v>137.5601818814358</v>
          </cell>
          <cell r="AO45">
            <v>137.5601818814358</v>
          </cell>
          <cell r="AP45">
            <v>137.5601818814358</v>
          </cell>
          <cell r="AQ45">
            <v>137.5601818814358</v>
          </cell>
        </row>
        <row r="46">
          <cell r="H46">
            <v>17.173897684456271</v>
          </cell>
          <cell r="I46">
            <v>23.92606623901413</v>
          </cell>
          <cell r="J46">
            <v>31.905898610195884</v>
          </cell>
          <cell r="K46">
            <v>38.987323774081837</v>
          </cell>
          <cell r="L46">
            <v>40.893206305683719</v>
          </cell>
          <cell r="M46">
            <v>41.403841249755324</v>
          </cell>
          <cell r="N46">
            <v>41.577417655014813</v>
          </cell>
          <cell r="O46">
            <v>41.620179820312856</v>
          </cell>
          <cell r="P46">
            <v>41.624374764183663</v>
          </cell>
          <cell r="Q46">
            <v>41.624374764183663</v>
          </cell>
          <cell r="R46">
            <v>41.624374764183663</v>
          </cell>
          <cell r="S46">
            <v>41.624374764183663</v>
          </cell>
          <cell r="T46">
            <v>41.624374764183663</v>
          </cell>
          <cell r="U46">
            <v>41.624374764183663</v>
          </cell>
          <cell r="V46">
            <v>41.624374764183663</v>
          </cell>
          <cell r="W46">
            <v>41.624374764183663</v>
          </cell>
          <cell r="X46">
            <v>41.624374764183663</v>
          </cell>
          <cell r="Y46">
            <v>41.628658962014221</v>
          </cell>
          <cell r="Z46">
            <v>41.628658962014221</v>
          </cell>
          <cell r="AA46">
            <v>41.631931613388431</v>
          </cell>
          <cell r="AB46">
            <v>41.635843206359489</v>
          </cell>
          <cell r="AC46">
            <v>41.661571974036221</v>
          </cell>
          <cell r="AD46">
            <v>41.672698620315778</v>
          </cell>
          <cell r="AE46">
            <v>41.68501568988561</v>
          </cell>
          <cell r="AF46">
            <v>41.694595310285415</v>
          </cell>
          <cell r="AG46">
            <v>41.70069434202717</v>
          </cell>
          <cell r="AH46">
            <v>41.70069434202717</v>
          </cell>
          <cell r="AI46">
            <v>41.728601309802563</v>
          </cell>
          <cell r="AJ46">
            <v>41.730505397821481</v>
          </cell>
          <cell r="AK46">
            <v>41.732498739930996</v>
          </cell>
          <cell r="AL46">
            <v>41.733947152539884</v>
          </cell>
          <cell r="AM46">
            <v>41.733947152539884</v>
          </cell>
          <cell r="AN46">
            <v>41.733947152539884</v>
          </cell>
          <cell r="AO46">
            <v>41.733947152539884</v>
          </cell>
          <cell r="AP46">
            <v>41.733947152539884</v>
          </cell>
          <cell r="AQ46">
            <v>41.733947152539884</v>
          </cell>
        </row>
        <row r="47">
          <cell r="H47">
            <v>8.4323004484346349</v>
          </cell>
          <cell r="I47">
            <v>9.9203778057090197</v>
          </cell>
          <cell r="J47">
            <v>11.322602001041258</v>
          </cell>
          <cell r="K47">
            <v>13.684028988143796</v>
          </cell>
          <cell r="L47">
            <v>16.4587596994511</v>
          </cell>
          <cell r="M47">
            <v>19.179236845579503</v>
          </cell>
          <cell r="N47">
            <v>21.628767684138513</v>
          </cell>
          <cell r="O47">
            <v>22.829588997623677</v>
          </cell>
          <cell r="P47">
            <v>24.513599158725473</v>
          </cell>
          <cell r="Q47">
            <v>25.162534852376222</v>
          </cell>
          <cell r="R47">
            <v>26.562592102885187</v>
          </cell>
          <cell r="S47">
            <v>27.864364961703938</v>
          </cell>
          <cell r="T47">
            <v>29.828914120275922</v>
          </cell>
          <cell r="U47">
            <v>30.935953994945613</v>
          </cell>
          <cell r="V47">
            <v>32.539315700119857</v>
          </cell>
          <cell r="W47">
            <v>34.133235275860919</v>
          </cell>
          <cell r="X47">
            <v>36.874754642834382</v>
          </cell>
          <cell r="Y47">
            <v>40.161928783215899</v>
          </cell>
          <cell r="Z47">
            <v>42.465940377724486</v>
          </cell>
          <cell r="AA47">
            <v>44.581131086469995</v>
          </cell>
          <cell r="AB47">
            <v>48.514784828094228</v>
          </cell>
          <cell r="AC47">
            <v>50.25551038232804</v>
          </cell>
          <cell r="AD47">
            <v>53.30831342663496</v>
          </cell>
          <cell r="AE47">
            <v>56.401617441983554</v>
          </cell>
          <cell r="AF47">
            <v>63.505623046524029</v>
          </cell>
          <cell r="AG47">
            <v>69.422362474070681</v>
          </cell>
          <cell r="AH47">
            <v>74.832421487978266</v>
          </cell>
          <cell r="AI47">
            <v>78.56366437329963</v>
          </cell>
          <cell r="AJ47">
            <v>81.050095830682764</v>
          </cell>
          <cell r="AK47">
            <v>83.474330866710503</v>
          </cell>
          <cell r="AL47">
            <v>84.897883055900863</v>
          </cell>
          <cell r="AM47">
            <v>86.557031769141759</v>
          </cell>
          <cell r="AN47">
            <v>89.170955168011261</v>
          </cell>
          <cell r="AO47">
            <v>91.866811205411182</v>
          </cell>
          <cell r="AP47">
            <v>95.091086223646201</v>
          </cell>
          <cell r="AQ47">
            <v>96.830037721189811</v>
          </cell>
        </row>
        <row r="48">
          <cell r="H48">
            <v>3.781108995709801</v>
          </cell>
          <cell r="I48">
            <v>4.4955325695102273</v>
          </cell>
          <cell r="J48">
            <v>5.4214415714876019</v>
          </cell>
          <cell r="K48">
            <v>6.7928083220270876</v>
          </cell>
          <cell r="L48">
            <v>8.1313826651542502</v>
          </cell>
          <cell r="M48">
            <v>12.163954139959746</v>
          </cell>
          <cell r="N48">
            <v>15.285362732585783</v>
          </cell>
          <cell r="O48">
            <v>17.470521773042357</v>
          </cell>
          <cell r="P48">
            <v>20.585478311553107</v>
          </cell>
          <cell r="Q48">
            <v>21.716672386657368</v>
          </cell>
          <cell r="R48">
            <v>22.448254383454714</v>
          </cell>
          <cell r="S48">
            <v>24.066883154010533</v>
          </cell>
          <cell r="T48">
            <v>24.832915703965089</v>
          </cell>
          <cell r="U48">
            <v>25.392353110841711</v>
          </cell>
          <cell r="V48">
            <v>26.223326627832432</v>
          </cell>
          <cell r="W48">
            <v>27.104211917238519</v>
          </cell>
          <cell r="X48">
            <v>28.306047497597298</v>
          </cell>
          <cell r="Y48">
            <v>28.693209537154971</v>
          </cell>
          <cell r="Z48">
            <v>29.388881728710313</v>
          </cell>
          <cell r="AA48">
            <v>30.391393601820965</v>
          </cell>
          <cell r="AB48">
            <v>30.798375938578687</v>
          </cell>
          <cell r="AC48">
            <v>31.762850636074194</v>
          </cell>
          <cell r="AD48">
            <v>32.666760462484689</v>
          </cell>
          <cell r="AE48">
            <v>33.872767952003329</v>
          </cell>
          <cell r="AF48">
            <v>34.332904617377807</v>
          </cell>
          <cell r="AG48">
            <v>35.226950173844706</v>
          </cell>
          <cell r="AH48">
            <v>36.041131319205789</v>
          </cell>
          <cell r="AI48">
            <v>36.329645233592416</v>
          </cell>
          <cell r="AJ48">
            <v>36.85268456066607</v>
          </cell>
          <cell r="AK48">
            <v>37.21315708973956</v>
          </cell>
          <cell r="AL48">
            <v>37.41588664311876</v>
          </cell>
          <cell r="AM48">
            <v>37.72190326833465</v>
          </cell>
          <cell r="AN48">
            <v>38.065710979678919</v>
          </cell>
          <cell r="AO48">
            <v>38.59958996300967</v>
          </cell>
          <cell r="AP48">
            <v>39.560120208341857</v>
          </cell>
          <cell r="AQ48">
            <v>40.088959415942739</v>
          </cell>
        </row>
        <row r="49">
          <cell r="H49">
            <v>8.1836224024857511</v>
          </cell>
          <cell r="I49">
            <v>10.096333406692359</v>
          </cell>
          <cell r="J49">
            <v>11.610754121474718</v>
          </cell>
          <cell r="K49">
            <v>13.860899555757703</v>
          </cell>
          <cell r="L49">
            <v>16.153252769736767</v>
          </cell>
          <cell r="M49">
            <v>17.871611081504533</v>
          </cell>
          <cell r="N49">
            <v>21.099204835760116</v>
          </cell>
          <cell r="O49">
            <v>23.70065826509634</v>
          </cell>
          <cell r="P49">
            <v>24.760922795418772</v>
          </cell>
          <cell r="Q49">
            <v>25.949585360562683</v>
          </cell>
          <cell r="R49">
            <v>27.333554937502029</v>
          </cell>
          <cell r="S49">
            <v>29.156877817997497</v>
          </cell>
          <cell r="T49">
            <v>30.172148917920996</v>
          </cell>
          <cell r="U49">
            <v>31.270020241925216</v>
          </cell>
          <cell r="V49">
            <v>32.665683133149834</v>
          </cell>
          <cell r="W49">
            <v>34.824756131942955</v>
          </cell>
          <cell r="X49">
            <v>36.767517852124882</v>
          </cell>
          <cell r="Y49">
            <v>38.068344336574818</v>
          </cell>
          <cell r="Z49">
            <v>39.51228664574765</v>
          </cell>
          <cell r="AA49">
            <v>41.491568922161434</v>
          </cell>
          <cell r="AB49">
            <v>42.570113226072429</v>
          </cell>
          <cell r="AC49">
            <v>45.127658063377503</v>
          </cell>
          <cell r="AD49">
            <v>47.162457845428619</v>
          </cell>
          <cell r="AE49">
            <v>50.905059003103624</v>
          </cell>
          <cell r="AF49">
            <v>52.270064041260817</v>
          </cell>
          <cell r="AG49">
            <v>53.954964314622927</v>
          </cell>
          <cell r="AH49">
            <v>55.46537432151306</v>
          </cell>
          <cell r="AI49">
            <v>56.591880782675908</v>
          </cell>
          <cell r="AJ49">
            <v>58.017540770462318</v>
          </cell>
          <cell r="AK49">
            <v>58.838245969228474</v>
          </cell>
          <cell r="AL49">
            <v>59.609112351646594</v>
          </cell>
          <cell r="AM49">
            <v>60.207629247684885</v>
          </cell>
          <cell r="AN49">
            <v>61.21772458795521</v>
          </cell>
          <cell r="AO49">
            <v>62.987659458981028</v>
          </cell>
          <cell r="AP49">
            <v>66.454168998802942</v>
          </cell>
          <cell r="AQ49">
            <v>68.053726830045107</v>
          </cell>
        </row>
        <row r="50">
          <cell r="H50">
            <v>1.312714247381406</v>
          </cell>
          <cell r="I50">
            <v>1.6195273996576585</v>
          </cell>
          <cell r="J50">
            <v>1.8624518102732448</v>
          </cell>
          <cell r="K50">
            <v>2.2233919691650184</v>
          </cell>
          <cell r="L50">
            <v>2.5911025716369545</v>
          </cell>
          <cell r="M50">
            <v>2.8667400982753586</v>
          </cell>
          <cell r="N50">
            <v>3.3844702790671302</v>
          </cell>
          <cell r="O50">
            <v>3.8017628681718754</v>
          </cell>
          <cell r="P50">
            <v>3.9718372296825741</v>
          </cell>
          <cell r="Q50">
            <v>4.1625075964042075</v>
          </cell>
          <cell r="R50">
            <v>4.3845066687268597</v>
          </cell>
          <cell r="S50">
            <v>4.6769812973309186</v>
          </cell>
          <cell r="T50">
            <v>4.8398383760518735</v>
          </cell>
          <cell r="U50">
            <v>5.0159451485703741</v>
          </cell>
          <cell r="V50">
            <v>5.2398199159711227</v>
          </cell>
          <cell r="W50">
            <v>5.5861513749826432</v>
          </cell>
          <cell r="X50">
            <v>5.8977848868826293</v>
          </cell>
          <cell r="Y50">
            <v>6.1064471852542894</v>
          </cell>
          <cell r="Z50">
            <v>6.3380663324270872</v>
          </cell>
          <cell r="AA50">
            <v>6.6555580147227804</v>
          </cell>
          <cell r="AB50">
            <v>6.8285645886509609</v>
          </cell>
          <cell r="AC50">
            <v>7.2388139111548151</v>
          </cell>
          <cell r="AD50">
            <v>7.5652110166292506</v>
          </cell>
          <cell r="AE50">
            <v>8.1655522372180442</v>
          </cell>
          <cell r="AF50">
            <v>8.384509255664069</v>
          </cell>
          <cell r="AG50">
            <v>8.6547798626739301</v>
          </cell>
          <cell r="AH50">
            <v>8.8970609257432471</v>
          </cell>
          <cell r="AI50">
            <v>9.0777609884546511</v>
          </cell>
          <cell r="AJ50">
            <v>9.3064475145241303</v>
          </cell>
          <cell r="AK50">
            <v>9.4380947673339701</v>
          </cell>
          <cell r="AL50">
            <v>9.5617475012040298</v>
          </cell>
          <cell r="AM50">
            <v>9.6577540882735011</v>
          </cell>
          <cell r="AN50">
            <v>9.8197809364310853</v>
          </cell>
          <cell r="AO50">
            <v>10.103691728970459</v>
          </cell>
          <cell r="AP50">
            <v>10.659745788872538</v>
          </cell>
          <cell r="AQ50">
            <v>10.916326829799385</v>
          </cell>
        </row>
        <row r="51">
          <cell r="H51">
            <v>8.5855486384536981</v>
          </cell>
          <cell r="I51">
            <v>12.8480976566689</v>
          </cell>
          <cell r="J51">
            <v>20.133005998720403</v>
          </cell>
          <cell r="K51">
            <v>48.48282407987702</v>
          </cell>
          <cell r="L51">
            <v>67.371127280034486</v>
          </cell>
          <cell r="M51">
            <v>83.497901448458308</v>
          </cell>
          <cell r="N51">
            <v>109.09526847193645</v>
          </cell>
          <cell r="O51">
            <v>120.02711676035618</v>
          </cell>
          <cell r="P51">
            <v>123.90731668349264</v>
          </cell>
          <cell r="Q51">
            <v>126.66598392503973</v>
          </cell>
          <cell r="R51">
            <v>127.56315756645245</v>
          </cell>
          <cell r="S51">
            <v>128.3331034709139</v>
          </cell>
          <cell r="T51">
            <v>129.43239469137791</v>
          </cell>
          <cell r="U51">
            <v>130.23536497586136</v>
          </cell>
          <cell r="V51">
            <v>131.05135914756738</v>
          </cell>
          <cell r="W51">
            <v>131.54377217338137</v>
          </cell>
          <cell r="X51">
            <v>132.06291774684067</v>
          </cell>
          <cell r="Y51">
            <v>132.9365846618376</v>
          </cell>
          <cell r="Z51">
            <v>133.70013385782167</v>
          </cell>
          <cell r="AA51">
            <v>135.21283214947081</v>
          </cell>
          <cell r="AB51">
            <v>136.97237714956509</v>
          </cell>
          <cell r="AC51">
            <v>137.6884920798656</v>
          </cell>
          <cell r="AD51">
            <v>138.2336254065776</v>
          </cell>
          <cell r="AE51">
            <v>139.41186102583177</v>
          </cell>
          <cell r="AF51">
            <v>140.68519848046532</v>
          </cell>
          <cell r="AG51">
            <v>141.01213061786001</v>
          </cell>
          <cell r="AH51">
            <v>141.69014772800648</v>
          </cell>
          <cell r="AI51">
            <v>142.89679359707335</v>
          </cell>
          <cell r="AJ51">
            <v>142.93744746464466</v>
          </cell>
          <cell r="AK51">
            <v>142.94748207851171</v>
          </cell>
          <cell r="AL51">
            <v>142.98649019120836</v>
          </cell>
          <cell r="AM51">
            <v>143.15943535755289</v>
          </cell>
          <cell r="AN51">
            <v>143.15943535755289</v>
          </cell>
          <cell r="AO51">
            <v>143.15943535755289</v>
          </cell>
          <cell r="AP51">
            <v>143.15943535755289</v>
          </cell>
          <cell r="AQ51">
            <v>143.15943535755289</v>
          </cell>
        </row>
        <row r="52">
          <cell r="H52">
            <v>2.1702010804672049</v>
          </cell>
          <cell r="I52">
            <v>2.3106888233019993</v>
          </cell>
          <cell r="J52">
            <v>2.5243016264650193</v>
          </cell>
          <cell r="K52">
            <v>3.1696819313301772</v>
          </cell>
          <cell r="L52">
            <v>3.9435230285029705</v>
          </cell>
          <cell r="M52">
            <v>5.2757984765833266</v>
          </cell>
          <cell r="N52">
            <v>6.0774143007166881</v>
          </cell>
          <cell r="O52">
            <v>7.9914709929267289</v>
          </cell>
          <cell r="P52">
            <v>9.0507501118627935</v>
          </cell>
          <cell r="Q52">
            <v>9.3545571912562231</v>
          </cell>
          <cell r="R52">
            <v>9.8298007050848106</v>
          </cell>
          <cell r="S52">
            <v>11.071301582868925</v>
          </cell>
          <cell r="T52">
            <v>11.938255224421457</v>
          </cell>
          <cell r="U52">
            <v>13.500578466572259</v>
          </cell>
          <cell r="V52">
            <v>13.86473587387357</v>
          </cell>
          <cell r="W52">
            <v>14.732337543642149</v>
          </cell>
          <cell r="X52">
            <v>15.397312475342273</v>
          </cell>
          <cell r="Y52">
            <v>16.397957743681143</v>
          </cell>
          <cell r="Z52">
            <v>17.644879715889346</v>
          </cell>
          <cell r="AA52">
            <v>18.295893927133456</v>
          </cell>
          <cell r="AB52">
            <v>18.567079805118706</v>
          </cell>
          <cell r="AC52">
            <v>19.250008977258581</v>
          </cell>
          <cell r="AD52">
            <v>20.165974586260976</v>
          </cell>
          <cell r="AE52">
            <v>20.339959779345577</v>
          </cell>
          <cell r="AF52">
            <v>20.99829310739004</v>
          </cell>
          <cell r="AG52">
            <v>21.514436556261913</v>
          </cell>
          <cell r="AH52">
            <v>21.828335093273889</v>
          </cell>
          <cell r="AI52">
            <v>23.177352656709015</v>
          </cell>
          <cell r="AJ52">
            <v>24.351075230799388</v>
          </cell>
          <cell r="AK52">
            <v>24.875223510081138</v>
          </cell>
          <cell r="AL52">
            <v>25.895920020653701</v>
          </cell>
          <cell r="AM52">
            <v>26.206851801711576</v>
          </cell>
          <cell r="AN52">
            <v>26.284954937051669</v>
          </cell>
          <cell r="AO52">
            <v>26.493551911517098</v>
          </cell>
          <cell r="AP52">
            <v>26.587851863487337</v>
          </cell>
          <cell r="AQ52">
            <v>26.689862205600971</v>
          </cell>
        </row>
        <row r="53">
          <cell r="H53">
            <v>1.7589111505131398</v>
          </cell>
          <cell r="I53">
            <v>2.2580964625746001</v>
          </cell>
          <cell r="J53">
            <v>2.9011942391123102</v>
          </cell>
          <cell r="K53">
            <v>3.4788325406426388</v>
          </cell>
          <cell r="L53">
            <v>3.8727755887687829</v>
          </cell>
          <cell r="M53">
            <v>4.23852954937961</v>
          </cell>
          <cell r="N53">
            <v>4.5448988691238892</v>
          </cell>
          <cell r="O53">
            <v>4.9186400348571002</v>
          </cell>
          <cell r="P53">
            <v>5.1431207327555555</v>
          </cell>
          <cell r="Q53">
            <v>5.3331541946297278</v>
          </cell>
          <cell r="R53">
            <v>5.6798286990512254</v>
          </cell>
          <cell r="S53">
            <v>5.8386292783064535</v>
          </cell>
          <cell r="T53">
            <v>6.1461812660893687</v>
          </cell>
          <cell r="U53">
            <v>6.3630881117937568</v>
          </cell>
          <cell r="V53">
            <v>6.5541355136896602</v>
          </cell>
          <cell r="W53">
            <v>6.8074731203989014</v>
          </cell>
          <cell r="X53">
            <v>7.2304175309575704</v>
          </cell>
          <cell r="Y53">
            <v>7.6936088509722413</v>
          </cell>
          <cell r="Z53">
            <v>8.619575670924279</v>
          </cell>
          <cell r="AA53">
            <v>8.8773244562041782</v>
          </cell>
          <cell r="AB53">
            <v>9.2113928814866686</v>
          </cell>
          <cell r="AC53">
            <v>9.4096570753498128</v>
          </cell>
          <cell r="AD53">
            <v>9.7217266987958766</v>
          </cell>
          <cell r="AE53">
            <v>10.010982532758971</v>
          </cell>
          <cell r="AF53">
            <v>10.213057211984243</v>
          </cell>
          <cell r="AG53">
            <v>10.584472348977716</v>
          </cell>
          <cell r="AH53">
            <v>10.758442073101383</v>
          </cell>
          <cell r="AI53">
            <v>11.114450522985795</v>
          </cell>
          <cell r="AJ53">
            <v>11.341663676637189</v>
          </cell>
          <cell r="AK53">
            <v>11.638543659766974</v>
          </cell>
          <cell r="AL53">
            <v>11.975426002430645</v>
          </cell>
          <cell r="AM53">
            <v>12.150225039444333</v>
          </cell>
          <cell r="AN53">
            <v>12.353212645150304</v>
          </cell>
          <cell r="AO53">
            <v>12.36924083351375</v>
          </cell>
          <cell r="AP53">
            <v>12.44389482203233</v>
          </cell>
          <cell r="AQ53">
            <v>12.462828225188774</v>
          </cell>
        </row>
        <row r="54">
          <cell r="H54">
            <v>4.458998527482378</v>
          </cell>
          <cell r="I54">
            <v>5.7244783504816859</v>
          </cell>
          <cell r="J54">
            <v>7.354789260599162</v>
          </cell>
          <cell r="K54">
            <v>8.8191544931407453</v>
          </cell>
          <cell r="L54">
            <v>9.8178356778008808</v>
          </cell>
          <cell r="M54">
            <v>10.745054981236839</v>
          </cell>
          <cell r="N54">
            <v>11.521728859964005</v>
          </cell>
          <cell r="O54">
            <v>12.469196449317655</v>
          </cell>
          <cell r="P54">
            <v>13.038275280323655</v>
          </cell>
          <cell r="Q54">
            <v>13.520027258769014</v>
          </cell>
          <cell r="R54">
            <v>14.398878418635832</v>
          </cell>
          <cell r="S54">
            <v>14.801452220533573</v>
          </cell>
          <cell r="T54">
            <v>15.581124269487406</v>
          </cell>
          <cell r="U54">
            <v>16.131002701558586</v>
          </cell>
          <cell r="V54">
            <v>16.615325109478189</v>
          </cell>
          <cell r="W54">
            <v>17.257558808970558</v>
          </cell>
          <cell r="X54">
            <v>18.329761065086693</v>
          </cell>
          <cell r="Y54">
            <v>19.503992869396686</v>
          </cell>
          <cell r="Z54">
            <v>21.851402336588432</v>
          </cell>
          <cell r="AA54">
            <v>22.504818771914447</v>
          </cell>
          <cell r="AB54">
            <v>23.351712383327619</v>
          </cell>
          <cell r="AC54">
            <v>23.854330010278442</v>
          </cell>
          <cell r="AD54">
            <v>24.645454673404249</v>
          </cell>
          <cell r="AE54">
            <v>25.378744320997242</v>
          </cell>
          <cell r="AF54">
            <v>25.891021872278948</v>
          </cell>
          <cell r="AG54">
            <v>26.832592768827862</v>
          </cell>
          <cell r="AH54">
            <v>27.273621722148018</v>
          </cell>
          <cell r="AI54">
            <v>28.176135276253788</v>
          </cell>
          <cell r="AJ54">
            <v>28.752141129227429</v>
          </cell>
          <cell r="AK54">
            <v>29.504758683120649</v>
          </cell>
          <cell r="AL54">
            <v>30.358785829081899</v>
          </cell>
          <cell r="AM54">
            <v>30.801917165432766</v>
          </cell>
          <cell r="AN54">
            <v>31.31650906774464</v>
          </cell>
          <cell r="AO54">
            <v>31.357141971964914</v>
          </cell>
          <cell r="AP54">
            <v>31.546396571196905</v>
          </cell>
          <cell r="AQ54">
            <v>31.594394457144833</v>
          </cell>
        </row>
        <row r="55">
          <cell r="H55">
            <v>514.4841979546427</v>
          </cell>
          <cell r="I55">
            <v>646.14748555015547</v>
          </cell>
          <cell r="J55">
            <v>810.26678226826778</v>
          </cell>
          <cell r="K55">
            <v>1027.1928413130152</v>
          </cell>
          <cell r="L55">
            <v>1189.777401687868</v>
          </cell>
          <cell r="M55">
            <v>1354.2742447837579</v>
          </cell>
          <cell r="N55">
            <v>1451.5562917585989</v>
          </cell>
          <cell r="O55">
            <v>1513.9586486402859</v>
          </cell>
          <cell r="P55">
            <v>1548.2346339388869</v>
          </cell>
          <cell r="Q55">
            <v>1582.4163312402602</v>
          </cell>
          <cell r="R55">
            <v>1621.2139321754253</v>
          </cell>
          <cell r="S55">
            <v>1652.3835862854216</v>
          </cell>
          <cell r="T55">
            <v>1677.7668116871946</v>
          </cell>
          <cell r="U55">
            <v>1699.3542179223493</v>
          </cell>
          <cell r="V55">
            <v>1721.8075644725116</v>
          </cell>
          <cell r="W55">
            <v>1749.0165078966506</v>
          </cell>
          <cell r="X55">
            <v>1776.6391849984789</v>
          </cell>
          <cell r="Y55">
            <v>1804.6146792290569</v>
          </cell>
          <cell r="Z55">
            <v>1831.6839083450725</v>
          </cell>
          <cell r="AA55">
            <v>1866.3581766777968</v>
          </cell>
          <cell r="AB55">
            <v>1893.2805591018127</v>
          </cell>
          <cell r="AC55">
            <v>1918.0245528751034</v>
          </cell>
          <cell r="AD55">
            <v>1944.9479240025407</v>
          </cell>
          <cell r="AE55">
            <v>1974.5558909907322</v>
          </cell>
          <cell r="AF55">
            <v>2003.4274197821157</v>
          </cell>
          <cell r="AG55">
            <v>2033.5099175491002</v>
          </cell>
          <cell r="AH55">
            <v>2054.2643857606818</v>
          </cell>
          <cell r="AI55">
            <v>2074.6703755467574</v>
          </cell>
          <cell r="AJ55">
            <v>2086.5137953859248</v>
          </cell>
          <cell r="AK55">
            <v>2100.5907401961595</v>
          </cell>
          <cell r="AL55">
            <v>2115.436386500744</v>
          </cell>
          <cell r="AM55">
            <v>2127.3101948507888</v>
          </cell>
          <cell r="AN55">
            <v>2140.0446254154549</v>
          </cell>
          <cell r="AO55">
            <v>2151.084596366783</v>
          </cell>
          <cell r="AP55">
            <v>2166.351232924681</v>
          </cell>
          <cell r="AQ55">
            <v>2174.0166821029857</v>
          </cell>
        </row>
        <row r="60">
          <cell r="H60">
            <v>0.87952709087380798</v>
          </cell>
          <cell r="I60">
            <v>0.93962641891035192</v>
          </cell>
          <cell r="J60">
            <v>0.93962641891035192</v>
          </cell>
          <cell r="K60">
            <v>2.1169437479499744</v>
          </cell>
          <cell r="L60">
            <v>2.1667440590936087</v>
          </cell>
          <cell r="M60">
            <v>2.453001997160615</v>
          </cell>
          <cell r="N60">
            <v>2.453001997160615</v>
          </cell>
          <cell r="O60">
            <v>2.453001997160615</v>
          </cell>
          <cell r="P60">
            <v>2.453001997160615</v>
          </cell>
          <cell r="Q60">
            <v>2.453001997160615</v>
          </cell>
          <cell r="R60">
            <v>2.610267380052032</v>
          </cell>
          <cell r="S60">
            <v>2.610267380052032</v>
          </cell>
          <cell r="T60">
            <v>2.6930386379065596</v>
          </cell>
          <cell r="U60">
            <v>2.6930386379065596</v>
          </cell>
          <cell r="V60">
            <v>2.9036729651224715</v>
          </cell>
          <cell r="W60">
            <v>2.9036729651224715</v>
          </cell>
          <cell r="X60">
            <v>2.9036729651224715</v>
          </cell>
          <cell r="Y60">
            <v>2.9036729651224715</v>
          </cell>
          <cell r="Z60">
            <v>2.9036729651224715</v>
          </cell>
          <cell r="AA60">
            <v>2.9036729651224715</v>
          </cell>
          <cell r="AB60">
            <v>2.9036729651224715</v>
          </cell>
          <cell r="AC60">
            <v>2.9036729651224715</v>
          </cell>
          <cell r="AD60">
            <v>2.9036729651224715</v>
          </cell>
          <cell r="AE60">
            <v>3.1382738858165049</v>
          </cell>
          <cell r="AF60">
            <v>3.3627170081097058</v>
          </cell>
          <cell r="AG60">
            <v>3.3627170081097058</v>
          </cell>
          <cell r="AH60">
            <v>5.1232084556050212</v>
          </cell>
          <cell r="AI60">
            <v>5.163358691743932</v>
          </cell>
          <cell r="AJ60">
            <v>5.6528791138513697</v>
          </cell>
          <cell r="AK60">
            <v>5.7138586817538801</v>
          </cell>
          <cell r="AL60">
            <v>5.8850839987845704</v>
          </cell>
          <cell r="AM60">
            <v>5.9839071738429892</v>
          </cell>
          <cell r="AN60">
            <v>6.0855799278367408</v>
          </cell>
          <cell r="AO60">
            <v>6.0921275050673076</v>
          </cell>
          <cell r="AP60">
            <v>6.1026096685336029</v>
          </cell>
          <cell r="AQ60">
            <v>6.1026096685336029</v>
          </cell>
        </row>
        <row r="61">
          <cell r="H61">
            <v>0.10010476438159972</v>
          </cell>
          <cell r="I61">
            <v>0.10010476438159972</v>
          </cell>
          <cell r="J61">
            <v>0.15366885779164072</v>
          </cell>
          <cell r="K61">
            <v>0.36846936645994272</v>
          </cell>
          <cell r="L61">
            <v>0.36846936645994272</v>
          </cell>
          <cell r="M61">
            <v>1.3953203216314676</v>
          </cell>
          <cell r="N61">
            <v>1.4258274183797259</v>
          </cell>
          <cell r="O61">
            <v>1.5463055929877436</v>
          </cell>
          <cell r="P61">
            <v>1.5728282194973273</v>
          </cell>
          <cell r="Q61">
            <v>1.6244059759199272</v>
          </cell>
          <cell r="R61">
            <v>1.6244059759199272</v>
          </cell>
          <cell r="S61">
            <v>1.6691297924007149</v>
          </cell>
          <cell r="T61">
            <v>1.6691297924007149</v>
          </cell>
          <cell r="U61">
            <v>1.6691297924007149</v>
          </cell>
          <cell r="V61">
            <v>1.6691297924007149</v>
          </cell>
          <cell r="W61">
            <v>1.6691297924007149</v>
          </cell>
          <cell r="X61">
            <v>1.6983285295375006</v>
          </cell>
          <cell r="Y61">
            <v>1.7224281306861249</v>
          </cell>
          <cell r="Z61">
            <v>1.7638020922556836</v>
          </cell>
          <cell r="AA61">
            <v>1.8133055767051349</v>
          </cell>
          <cell r="AB61">
            <v>1.8133055767051349</v>
          </cell>
          <cell r="AC61">
            <v>2.0502059820630598</v>
          </cell>
          <cell r="AD61">
            <v>2.0502059820630598</v>
          </cell>
          <cell r="AE61">
            <v>2.0654181338158937</v>
          </cell>
          <cell r="AF61">
            <v>2.0884378118574873</v>
          </cell>
          <cell r="AG61">
            <v>2.1645220799165878</v>
          </cell>
          <cell r="AH61">
            <v>2.1694047401317347</v>
          </cell>
          <cell r="AI61">
            <v>2.6641647750463173</v>
          </cell>
          <cell r="AJ61">
            <v>2.6641647750463173</v>
          </cell>
          <cell r="AK61">
            <v>3.5135247949232467</v>
          </cell>
          <cell r="AL61">
            <v>3.5531333113818198</v>
          </cell>
          <cell r="AM61">
            <v>3.592876139710615</v>
          </cell>
          <cell r="AN61">
            <v>3.592876139710615</v>
          </cell>
          <cell r="AO61">
            <v>3.592876139710615</v>
          </cell>
          <cell r="AP61">
            <v>3.592876139710615</v>
          </cell>
          <cell r="AQ61">
            <v>3.592876139710615</v>
          </cell>
        </row>
        <row r="62">
          <cell r="H62">
            <v>4.4348646453410787E-2</v>
          </cell>
          <cell r="I62">
            <v>4.4348646453410787E-2</v>
          </cell>
          <cell r="J62">
            <v>6.8078736184045238E-2</v>
          </cell>
          <cell r="K62">
            <v>0.16324015907726303</v>
          </cell>
          <cell r="L62">
            <v>0.16324015907726303</v>
          </cell>
          <cell r="M62">
            <v>0.61815806685688302</v>
          </cell>
          <cell r="N62">
            <v>0.63167339209006601</v>
          </cell>
          <cell r="O62">
            <v>0.68504791431236078</v>
          </cell>
          <cell r="P62">
            <v>0.69679803023696896</v>
          </cell>
          <cell r="Q62">
            <v>0.71964812831748015</v>
          </cell>
          <cell r="R62">
            <v>0.71964812831748015</v>
          </cell>
          <cell r="S62">
            <v>0.73946177792153711</v>
          </cell>
          <cell r="T62">
            <v>0.73946177792153711</v>
          </cell>
          <cell r="U62">
            <v>0.73946177792153711</v>
          </cell>
          <cell r="V62">
            <v>0.73946177792153711</v>
          </cell>
          <cell r="W62">
            <v>0.73946177792153711</v>
          </cell>
          <cell r="X62">
            <v>0.75239747062472484</v>
          </cell>
          <cell r="Y62">
            <v>0.76307413219633902</v>
          </cell>
          <cell r="Z62">
            <v>0.78140372125596491</v>
          </cell>
          <cell r="AA62">
            <v>0.80333487052366315</v>
          </cell>
          <cell r="AB62">
            <v>0.80333487052366315</v>
          </cell>
          <cell r="AC62">
            <v>0.90828704124990933</v>
          </cell>
          <cell r="AD62">
            <v>0.90828704124990933</v>
          </cell>
          <cell r="AE62">
            <v>0.91502636423867767</v>
          </cell>
          <cell r="AF62">
            <v>0.9252245957538755</v>
          </cell>
          <cell r="AG62">
            <v>0.95893162584044589</v>
          </cell>
          <cell r="AH62">
            <v>0.96109475336960348</v>
          </cell>
          <cell r="AI62">
            <v>1.1802844992648269</v>
          </cell>
          <cell r="AJ62">
            <v>1.1802844992648269</v>
          </cell>
          <cell r="AK62">
            <v>1.556569958462287</v>
          </cell>
          <cell r="AL62">
            <v>1.5741174159066644</v>
          </cell>
          <cell r="AM62">
            <v>1.5917243765093927</v>
          </cell>
          <cell r="AN62">
            <v>1.5917243765093927</v>
          </cell>
          <cell r="AO62">
            <v>1.5917243765093927</v>
          </cell>
          <cell r="AP62">
            <v>1.5917243765093927</v>
          </cell>
          <cell r="AQ62">
            <v>1.5917243765093927</v>
          </cell>
        </row>
        <row r="63">
          <cell r="H63">
            <v>6.9880667943806891E-3</v>
          </cell>
          <cell r="I63">
            <v>7.4279046125224329E-3</v>
          </cell>
          <cell r="J63">
            <v>7.4279046125224329E-3</v>
          </cell>
          <cell r="K63">
            <v>7.6325829164443342E-3</v>
          </cell>
          <cell r="L63">
            <v>1.2232600199631849E-2</v>
          </cell>
          <cell r="M63">
            <v>1.37111005539719E-2</v>
          </cell>
          <cell r="N63">
            <v>2.0006124477967385E-2</v>
          </cell>
          <cell r="O63">
            <v>2.693494771646358E-2</v>
          </cell>
          <cell r="P63">
            <v>3.0830390217812708E-2</v>
          </cell>
          <cell r="Q63">
            <v>3.5702637005915798E-2</v>
          </cell>
          <cell r="R63">
            <v>3.579078165359071E-2</v>
          </cell>
          <cell r="S63">
            <v>4.074284601283034E-2</v>
          </cell>
          <cell r="T63">
            <v>4.3966436005636947E-2</v>
          </cell>
          <cell r="U63">
            <v>4.4057735909407494E-2</v>
          </cell>
          <cell r="V63">
            <v>5.0771047561507979E-2</v>
          </cell>
          <cell r="W63">
            <v>5.1808979156223942E-2</v>
          </cell>
          <cell r="X63">
            <v>5.2178649100447144E-2</v>
          </cell>
          <cell r="Y63">
            <v>5.373827709976662E-2</v>
          </cell>
          <cell r="Z63">
            <v>5.373827709976662E-2</v>
          </cell>
          <cell r="AA63">
            <v>5.4006965694443645E-2</v>
          </cell>
          <cell r="AB63">
            <v>5.4006965694443645E-2</v>
          </cell>
          <cell r="AC63">
            <v>5.5116545462908235E-2</v>
          </cell>
          <cell r="AD63">
            <v>6.2466924661222181E-2</v>
          </cell>
          <cell r="AE63">
            <v>6.2466924661222181E-2</v>
          </cell>
          <cell r="AF63">
            <v>6.4406315224019087E-2</v>
          </cell>
          <cell r="AG63">
            <v>7.3167794497920269E-2</v>
          </cell>
          <cell r="AH63">
            <v>9.1729701247757728E-2</v>
          </cell>
          <cell r="AI63">
            <v>9.194262669041986E-2</v>
          </cell>
          <cell r="AJ63">
            <v>9.194262669041986E-2</v>
          </cell>
          <cell r="AK63">
            <v>9.2005248085784808E-2</v>
          </cell>
          <cell r="AL63">
            <v>9.2005248085784808E-2</v>
          </cell>
          <cell r="AM63">
            <v>9.2093664557693897E-2</v>
          </cell>
          <cell r="AN63">
            <v>9.2093664557693897E-2</v>
          </cell>
          <cell r="AO63">
            <v>9.2491256240707642E-2</v>
          </cell>
          <cell r="AP63">
            <v>9.256986270892302E-2</v>
          </cell>
          <cell r="AQ63">
            <v>9.2658216416259431E-2</v>
          </cell>
        </row>
        <row r="64">
          <cell r="H64">
            <v>0.94424766044954078</v>
          </cell>
          <cell r="I64">
            <v>1.0036798099950408</v>
          </cell>
          <cell r="J64">
            <v>1.0036798099950408</v>
          </cell>
          <cell r="K64">
            <v>1.0313365304171254</v>
          </cell>
          <cell r="L64">
            <v>1.6529040805684851</v>
          </cell>
          <cell r="M64">
            <v>1.8526832958561847</v>
          </cell>
          <cell r="N64">
            <v>2.7032850126981618</v>
          </cell>
          <cell r="O64">
            <v>3.6395275136827672</v>
          </cell>
          <cell r="P64">
            <v>4.1658908952223426</v>
          </cell>
          <cell r="Q64">
            <v>4.8242428781339237</v>
          </cell>
          <cell r="R64">
            <v>4.8361532361481192</v>
          </cell>
          <cell r="S64">
            <v>5.5052903985701613</v>
          </cell>
          <cell r="T64">
            <v>5.940871139069646</v>
          </cell>
          <cell r="U64">
            <v>5.9532078443518444</v>
          </cell>
          <cell r="V64">
            <v>6.860329800664851</v>
          </cell>
          <cell r="W64">
            <v>7.0005780994941169</v>
          </cell>
          <cell r="X64">
            <v>7.0505289643387323</v>
          </cell>
          <cell r="Y64">
            <v>7.2612703800781038</v>
          </cell>
          <cell r="Z64">
            <v>7.2612703800781038</v>
          </cell>
          <cell r="AA64">
            <v>7.2975763548746295</v>
          </cell>
          <cell r="AB64">
            <v>7.2975763548746295</v>
          </cell>
          <cell r="AC64">
            <v>7.4475059607704033</v>
          </cell>
          <cell r="AD64">
            <v>8.4407103140839688</v>
          </cell>
          <cell r="AE64">
            <v>8.4407103140839688</v>
          </cell>
          <cell r="AF64">
            <v>8.7027663383754774</v>
          </cell>
          <cell r="AG64">
            <v>9.8866425876853565</v>
          </cell>
          <cell r="AH64">
            <v>12.394780752035844</v>
          </cell>
          <cell r="AI64">
            <v>12.423551849536741</v>
          </cell>
          <cell r="AJ64">
            <v>12.423551849536741</v>
          </cell>
          <cell r="AK64">
            <v>12.432013432376072</v>
          </cell>
          <cell r="AL64">
            <v>12.432013432376072</v>
          </cell>
          <cell r="AM64">
            <v>12.44396052006168</v>
          </cell>
          <cell r="AN64">
            <v>12.44396052006168</v>
          </cell>
          <cell r="AO64">
            <v>12.497684250464745</v>
          </cell>
          <cell r="AP64">
            <v>12.508305782269268</v>
          </cell>
          <cell r="AQ64">
            <v>12.520244389025502</v>
          </cell>
        </row>
        <row r="65">
          <cell r="H65">
            <v>0.94554506371363434</v>
          </cell>
          <cell r="I65">
            <v>1.0050588734718531</v>
          </cell>
          <cell r="J65">
            <v>1.0050588734718531</v>
          </cell>
          <cell r="K65">
            <v>1.0327535944321993</v>
          </cell>
          <cell r="L65">
            <v>1.6551751829912753</v>
          </cell>
          <cell r="M65">
            <v>1.8552288963972847</v>
          </cell>
          <cell r="N65">
            <v>2.7069993462847299</v>
          </cell>
          <cell r="O65">
            <v>3.6445282513851587</v>
          </cell>
          <cell r="P65">
            <v>4.1716148601011556</v>
          </cell>
          <cell r="Q65">
            <v>4.8308714235029324</v>
          </cell>
          <cell r="R65">
            <v>4.8427981464370591</v>
          </cell>
          <cell r="S65">
            <v>5.5128547082656514</v>
          </cell>
          <cell r="T65">
            <v>5.9490339399218186</v>
          </cell>
          <cell r="U65">
            <v>5.9613875959282545</v>
          </cell>
          <cell r="V65">
            <v>6.8697559445134786</v>
          </cell>
          <cell r="W65">
            <v>7.0101969455418711</v>
          </cell>
          <cell r="X65">
            <v>7.0602164432439549</v>
          </cell>
          <cell r="Y65">
            <v>7.2712474192460697</v>
          </cell>
          <cell r="Z65">
            <v>7.2712474192460697</v>
          </cell>
          <cell r="AA65">
            <v>7.3076032787202969</v>
          </cell>
          <cell r="AB65">
            <v>7.3076032787202969</v>
          </cell>
          <cell r="AC65">
            <v>7.4577388890026493</v>
          </cell>
          <cell r="AD65">
            <v>8.4523079124381333</v>
          </cell>
          <cell r="AE65">
            <v>8.4523079124381333</v>
          </cell>
          <cell r="AF65">
            <v>8.7147240036437896</v>
          </cell>
          <cell r="AG65">
            <v>9.9002269076698752</v>
          </cell>
          <cell r="AH65">
            <v>12.411811272395035</v>
          </cell>
          <cell r="AI65">
            <v>12.440621901596529</v>
          </cell>
          <cell r="AJ65">
            <v>12.440621901596529</v>
          </cell>
          <cell r="AK65">
            <v>12.449095110713227</v>
          </cell>
          <cell r="AL65">
            <v>12.449095110713227</v>
          </cell>
          <cell r="AM65">
            <v>12.461058613785614</v>
          </cell>
          <cell r="AN65">
            <v>12.461058613785614</v>
          </cell>
          <cell r="AO65">
            <v>12.514856160991306</v>
          </cell>
          <cell r="AP65">
            <v>12.525492286859016</v>
          </cell>
          <cell r="AQ65">
            <v>12.537447297349173</v>
          </cell>
        </row>
        <row r="66">
          <cell r="H66">
            <v>1.604978190741124</v>
          </cell>
          <cell r="I66">
            <v>2.5375542781450502</v>
          </cell>
          <cell r="J66">
            <v>3.0048941310701065</v>
          </cell>
          <cell r="K66">
            <v>3.5877631916051014</v>
          </cell>
          <cell r="L66">
            <v>4.1710889959324096</v>
          </cell>
          <cell r="M66">
            <v>4.6541121882175309</v>
          </cell>
          <cell r="N66">
            <v>5.1520579120652448</v>
          </cell>
          <cell r="O66">
            <v>6.47451984177283</v>
          </cell>
          <cell r="P66">
            <v>6.6523508265245974</v>
          </cell>
          <cell r="Q66">
            <v>6.7439339172613613</v>
          </cell>
          <cell r="R66">
            <v>6.8748232239241833</v>
          </cell>
          <cell r="S66">
            <v>7.0161025614674397</v>
          </cell>
          <cell r="T66">
            <v>7.0184800886312626</v>
          </cell>
          <cell r="U66">
            <v>7.2002263800413999</v>
          </cell>
          <cell r="V66">
            <v>7.4428133385474267</v>
          </cell>
          <cell r="W66">
            <v>7.6976931966490136</v>
          </cell>
          <cell r="X66">
            <v>7.7935359618689013</v>
          </cell>
          <cell r="Y66">
            <v>8.0242685438684411</v>
          </cell>
          <cell r="Z66">
            <v>8.0242685438684411</v>
          </cell>
          <cell r="AA66">
            <v>8.4331801038522229</v>
          </cell>
          <cell r="AB66">
            <v>8.4757768905812885</v>
          </cell>
          <cell r="AC66">
            <v>8.5645201931541202</v>
          </cell>
          <cell r="AD66">
            <v>8.5645201931541202</v>
          </cell>
          <cell r="AE66">
            <v>8.5786930461236537</v>
          </cell>
          <cell r="AF66">
            <v>8.5786930461236537</v>
          </cell>
          <cell r="AG66">
            <v>8.6276793488568781</v>
          </cell>
          <cell r="AH66">
            <v>8.6276793488568781</v>
          </cell>
          <cell r="AI66">
            <v>8.6276793488568781</v>
          </cell>
          <cell r="AJ66">
            <v>8.6276793488568781</v>
          </cell>
          <cell r="AK66">
            <v>8.6276793488568781</v>
          </cell>
          <cell r="AL66">
            <v>8.6276793488568781</v>
          </cell>
          <cell r="AM66">
            <v>8.6276793488568781</v>
          </cell>
          <cell r="AN66">
            <v>8.6276793488568781</v>
          </cell>
          <cell r="AO66">
            <v>8.6276793488568781</v>
          </cell>
          <cell r="AP66">
            <v>8.6276793488568781</v>
          </cell>
          <cell r="AQ66">
            <v>8.6276793488568781</v>
          </cell>
        </row>
        <row r="67">
          <cell r="H67">
            <v>2.0903632853228493</v>
          </cell>
          <cell r="I67">
            <v>3.3049734433456361</v>
          </cell>
          <cell r="J67">
            <v>3.9136484246995038</v>
          </cell>
          <cell r="K67">
            <v>4.6727915029804343</v>
          </cell>
          <cell r="L67">
            <v>5.4325294556713422</v>
          </cell>
          <cell r="M67">
            <v>6.0616308060429782</v>
          </cell>
          <cell r="N67">
            <v>6.7101676305428306</v>
          </cell>
          <cell r="O67">
            <v>8.4325747511164995</v>
          </cell>
          <cell r="P67">
            <v>8.664186223261332</v>
          </cell>
          <cell r="Q67">
            <v>8.7834663054063178</v>
          </cell>
          <cell r="R67">
            <v>8.9539397751816185</v>
          </cell>
          <cell r="S67">
            <v>9.1379454781119485</v>
          </cell>
          <cell r="T67">
            <v>9.1410420282842697</v>
          </cell>
          <cell r="U67">
            <v>9.3777528926430556</v>
          </cell>
          <cell r="V67">
            <v>9.6937041463638085</v>
          </cell>
          <cell r="W67">
            <v>10.025665976510455</v>
          </cell>
          <cell r="X67">
            <v>10.150493964040269</v>
          </cell>
          <cell r="Y67">
            <v>10.451005784650665</v>
          </cell>
          <cell r="Z67">
            <v>10.451005784650665</v>
          </cell>
          <cell r="AA67">
            <v>10.983582312397424</v>
          </cell>
          <cell r="AB67">
            <v>11.039061420814507</v>
          </cell>
          <cell r="AC67">
            <v>11.154642892629312</v>
          </cell>
          <cell r="AD67">
            <v>11.154642892629312</v>
          </cell>
          <cell r="AE67">
            <v>11.173101966819054</v>
          </cell>
          <cell r="AF67">
            <v>11.173101966819054</v>
          </cell>
          <cell r="AG67">
            <v>11.236902938887063</v>
          </cell>
          <cell r="AH67">
            <v>11.236902938887063</v>
          </cell>
          <cell r="AI67">
            <v>11.236902938887063</v>
          </cell>
          <cell r="AJ67">
            <v>11.236902938887063</v>
          </cell>
          <cell r="AK67">
            <v>11.236902938887063</v>
          </cell>
          <cell r="AL67">
            <v>11.236902938887063</v>
          </cell>
          <cell r="AM67">
            <v>11.236902938887063</v>
          </cell>
          <cell r="AN67">
            <v>11.236902938887063</v>
          </cell>
          <cell r="AO67">
            <v>11.236902938887063</v>
          </cell>
          <cell r="AP67">
            <v>11.236902938887063</v>
          </cell>
          <cell r="AQ67">
            <v>11.236902938887063</v>
          </cell>
        </row>
        <row r="68">
          <cell r="H68">
            <v>2.7060372344097683</v>
          </cell>
          <cell r="I68">
            <v>4.2783860868698103</v>
          </cell>
          <cell r="J68">
            <v>5.0663338922881644</v>
          </cell>
          <cell r="K68">
            <v>6.0490671092827286</v>
          </cell>
          <cell r="L68">
            <v>7.0325704088339931</v>
          </cell>
          <cell r="M68">
            <v>7.8469607544146118</v>
          </cell>
          <cell r="N68">
            <v>8.6865108973513312</v>
          </cell>
          <cell r="O68">
            <v>10.91621796971077</v>
          </cell>
          <cell r="P68">
            <v>11.216045885719909</v>
          </cell>
          <cell r="Q68">
            <v>11.370457487700344</v>
          </cell>
          <cell r="R68">
            <v>11.591140447418402</v>
          </cell>
          <cell r="S68">
            <v>11.829341284071685</v>
          </cell>
          <cell r="T68">
            <v>11.833349860056217</v>
          </cell>
          <cell r="U68">
            <v>12.139779090440104</v>
          </cell>
          <cell r="V68">
            <v>12.548787353659193</v>
          </cell>
          <cell r="W68">
            <v>12.978521782639488</v>
          </cell>
          <cell r="X68">
            <v>13.140115312588973</v>
          </cell>
          <cell r="Y68">
            <v>13.529136771998306</v>
          </cell>
          <cell r="Z68">
            <v>13.529136771998306</v>
          </cell>
          <cell r="AA68">
            <v>14.218572873547915</v>
          </cell>
          <cell r="AB68">
            <v>14.290392223879305</v>
          </cell>
          <cell r="AC68">
            <v>14.440015865154884</v>
          </cell>
          <cell r="AD68">
            <v>14.440015865154884</v>
          </cell>
          <cell r="AE68">
            <v>14.463911683848639</v>
          </cell>
          <cell r="AF68">
            <v>14.463911683848639</v>
          </cell>
          <cell r="AG68">
            <v>14.546503933348895</v>
          </cell>
          <cell r="AH68">
            <v>14.546503933348895</v>
          </cell>
          <cell r="AI68">
            <v>14.546503933348895</v>
          </cell>
          <cell r="AJ68">
            <v>14.546503933348895</v>
          </cell>
          <cell r="AK68">
            <v>14.546503933348895</v>
          </cell>
          <cell r="AL68">
            <v>14.546503933348895</v>
          </cell>
          <cell r="AM68">
            <v>14.546503933348895</v>
          </cell>
          <cell r="AN68">
            <v>14.546503933348895</v>
          </cell>
          <cell r="AO68">
            <v>14.546503933348895</v>
          </cell>
          <cell r="AP68">
            <v>14.546503933348895</v>
          </cell>
          <cell r="AQ68">
            <v>14.546503933348895</v>
          </cell>
        </row>
        <row r="69">
          <cell r="H69">
            <v>57.36024683490168</v>
          </cell>
          <cell r="I69">
            <v>70.826509400506737</v>
          </cell>
          <cell r="J69">
            <v>86.903336666391425</v>
          </cell>
          <cell r="K69">
            <v>94.637853023086905</v>
          </cell>
          <cell r="L69">
            <v>100.62959331037439</v>
          </cell>
          <cell r="M69">
            <v>103.95078020630888</v>
          </cell>
          <cell r="N69">
            <v>103.96351178573775</v>
          </cell>
          <cell r="O69">
            <v>103.96351178573775</v>
          </cell>
          <cell r="P69">
            <v>103.96351178573775</v>
          </cell>
          <cell r="Q69">
            <v>103.96351178573775</v>
          </cell>
          <cell r="R69">
            <v>103.96351178573775</v>
          </cell>
          <cell r="S69">
            <v>103.96351178573775</v>
          </cell>
          <cell r="T69">
            <v>103.96351178573775</v>
          </cell>
          <cell r="U69">
            <v>103.96351178573775</v>
          </cell>
          <cell r="V69">
            <v>103.96351178573775</v>
          </cell>
          <cell r="W69">
            <v>103.96351178573775</v>
          </cell>
          <cell r="X69">
            <v>103.96351178573775</v>
          </cell>
          <cell r="Y69">
            <v>103.96351178573775</v>
          </cell>
          <cell r="Z69">
            <v>103.96351178573775</v>
          </cell>
          <cell r="AA69">
            <v>103.96351178573775</v>
          </cell>
          <cell r="AB69">
            <v>103.96351178573775</v>
          </cell>
          <cell r="AC69">
            <v>103.96351178573775</v>
          </cell>
          <cell r="AD69">
            <v>103.96351178573775</v>
          </cell>
          <cell r="AE69">
            <v>103.96351178573775</v>
          </cell>
          <cell r="AF69">
            <v>103.96351178573775</v>
          </cell>
          <cell r="AG69">
            <v>103.96351178573775</v>
          </cell>
          <cell r="AH69">
            <v>103.96351178573775</v>
          </cell>
          <cell r="AI69">
            <v>103.96351178573775</v>
          </cell>
          <cell r="AJ69">
            <v>103.96351178573775</v>
          </cell>
          <cell r="AK69">
            <v>103.96351178573775</v>
          </cell>
          <cell r="AL69">
            <v>103.96351178573775</v>
          </cell>
          <cell r="AM69">
            <v>103.96351178573775</v>
          </cell>
          <cell r="AN69">
            <v>103.96351178573775</v>
          </cell>
          <cell r="AO69">
            <v>103.96351178573775</v>
          </cell>
          <cell r="AP69">
            <v>103.96351178573775</v>
          </cell>
          <cell r="AQ69">
            <v>103.96351178573775</v>
          </cell>
        </row>
        <row r="70">
          <cell r="H70">
            <v>37.659237459953701</v>
          </cell>
          <cell r="I70">
            <v>44.67044334449163</v>
          </cell>
          <cell r="J70">
            <v>51.577589826329984</v>
          </cell>
          <cell r="K70">
            <v>55.196898128247398</v>
          </cell>
          <cell r="L70">
            <v>61.235364276925047</v>
          </cell>
          <cell r="M70">
            <v>65.851606161274745</v>
          </cell>
          <cell r="N70">
            <v>67.052478014738298</v>
          </cell>
          <cell r="O70">
            <v>68.998440767819318</v>
          </cell>
          <cell r="P70">
            <v>69.339154850070784</v>
          </cell>
          <cell r="Q70">
            <v>69.570934250388149</v>
          </cell>
          <cell r="R70">
            <v>69.89103325350473</v>
          </cell>
          <cell r="S70">
            <v>70.244901330855001</v>
          </cell>
          <cell r="T70">
            <v>70.657036147193921</v>
          </cell>
          <cell r="U70">
            <v>71.795510235156939</v>
          </cell>
          <cell r="V70">
            <v>71.821016666029251</v>
          </cell>
          <cell r="W70">
            <v>72.053990631491146</v>
          </cell>
          <cell r="X70">
            <v>72.905401754348787</v>
          </cell>
          <cell r="Y70">
            <v>73.212100663613171</v>
          </cell>
          <cell r="Z70">
            <v>73.637396638786086</v>
          </cell>
          <cell r="AA70">
            <v>75.045232861441377</v>
          </cell>
          <cell r="AB70">
            <v>76.00758315312892</v>
          </cell>
          <cell r="AC70">
            <v>76.480396072963359</v>
          </cell>
          <cell r="AD70">
            <v>76.968842705873158</v>
          </cell>
          <cell r="AE70">
            <v>77.550585274335006</v>
          </cell>
          <cell r="AF70">
            <v>78.365003894700436</v>
          </cell>
          <cell r="AG70">
            <v>79.410131899709157</v>
          </cell>
          <cell r="AH70">
            <v>80.312843151300882</v>
          </cell>
          <cell r="AI70">
            <v>80.375705784762303</v>
          </cell>
          <cell r="AJ70">
            <v>80.536116175394326</v>
          </cell>
          <cell r="AK70">
            <v>80.55768380622635</v>
          </cell>
          <cell r="AL70">
            <v>80.68514490304851</v>
          </cell>
          <cell r="AM70">
            <v>81.115536625475059</v>
          </cell>
          <cell r="AN70">
            <v>81.184839885494512</v>
          </cell>
          <cell r="AO70">
            <v>81.473361278999718</v>
          </cell>
          <cell r="AP70">
            <v>81.515231621374937</v>
          </cell>
          <cell r="AQ70">
            <v>81.515231621374937</v>
          </cell>
        </row>
        <row r="71">
          <cell r="H71">
            <v>17.619889615513994</v>
          </cell>
          <cell r="I71">
            <v>21.585307039604551</v>
          </cell>
          <cell r="J71">
            <v>24.807471464687186</v>
          </cell>
          <cell r="K71">
            <v>29.993110030020379</v>
          </cell>
          <cell r="L71">
            <v>35.842570000947909</v>
          </cell>
          <cell r="M71">
            <v>42.225775095879982</v>
          </cell>
          <cell r="N71">
            <v>44.541187038791286</v>
          </cell>
          <cell r="O71">
            <v>47.46334307339874</v>
          </cell>
          <cell r="P71">
            <v>49.180636927678556</v>
          </cell>
          <cell r="Q71">
            <v>50.593005383016262</v>
          </cell>
          <cell r="R71">
            <v>52.39699996244245</v>
          </cell>
          <cell r="S71">
            <v>54.370111423465495</v>
          </cell>
          <cell r="T71">
            <v>56.232180970171513</v>
          </cell>
          <cell r="U71">
            <v>57.630035813835143</v>
          </cell>
          <cell r="V71">
            <v>59.124716030695161</v>
          </cell>
          <cell r="W71">
            <v>61.089930957085876</v>
          </cell>
          <cell r="X71">
            <v>62.594484607050518</v>
          </cell>
          <cell r="Y71">
            <v>64.090684037763666</v>
          </cell>
          <cell r="Z71">
            <v>65.911530754937516</v>
          </cell>
          <cell r="AA71">
            <v>68.092996277451221</v>
          </cell>
          <cell r="AB71">
            <v>70.757742029784112</v>
          </cell>
          <cell r="AC71">
            <v>72.031429458400197</v>
          </cell>
          <cell r="AD71">
            <v>73.549870641816099</v>
          </cell>
          <cell r="AE71">
            <v>74.810184020738262</v>
          </cell>
          <cell r="AF71">
            <v>76.656620252749875</v>
          </cell>
          <cell r="AG71">
            <v>79.01194877660383</v>
          </cell>
          <cell r="AH71">
            <v>80.423107582262404</v>
          </cell>
          <cell r="AI71">
            <v>81.430833231701797</v>
          </cell>
          <cell r="AJ71">
            <v>82.869962801484817</v>
          </cell>
          <cell r="AK71">
            <v>83.962961730402753</v>
          </cell>
          <cell r="AL71">
            <v>85.344419804800168</v>
          </cell>
          <cell r="AM71">
            <v>85.836782224337824</v>
          </cell>
          <cell r="AN71">
            <v>86.040376377135502</v>
          </cell>
          <cell r="AO71">
            <v>86.331009848968307</v>
          </cell>
          <cell r="AP71">
            <v>86.501184075212407</v>
          </cell>
          <cell r="AQ71">
            <v>86.564311736959297</v>
          </cell>
        </row>
        <row r="72">
          <cell r="H72">
            <v>52.389741635954941</v>
          </cell>
          <cell r="I72">
            <v>64.180235155500071</v>
          </cell>
          <cell r="J72">
            <v>73.760792436063994</v>
          </cell>
          <cell r="K72">
            <v>89.179405752236207</v>
          </cell>
          <cell r="L72">
            <v>106.57177898917911</v>
          </cell>
          <cell r="M72">
            <v>125.55115247165291</v>
          </cell>
          <cell r="N72">
            <v>132.43563563908003</v>
          </cell>
          <cell r="O72">
            <v>141.12416905294629</v>
          </cell>
          <cell r="P72">
            <v>146.23024992529849</v>
          </cell>
          <cell r="Q72">
            <v>150.42968704349514</v>
          </cell>
          <cell r="R72">
            <v>155.79355775955142</v>
          </cell>
          <cell r="S72">
            <v>161.66026872753176</v>
          </cell>
          <cell r="T72">
            <v>167.19681547037922</v>
          </cell>
          <cell r="U72">
            <v>171.35309883549331</v>
          </cell>
          <cell r="V72">
            <v>175.79727596136604</v>
          </cell>
          <cell r="W72">
            <v>181.64050792815883</v>
          </cell>
          <cell r="X72">
            <v>186.11404202622015</v>
          </cell>
          <cell r="Y72">
            <v>190.56273627580904</v>
          </cell>
          <cell r="Z72">
            <v>195.97671395404697</v>
          </cell>
          <cell r="AA72">
            <v>202.46293024745745</v>
          </cell>
          <cell r="AB72">
            <v>210.38609801618779</v>
          </cell>
          <cell r="AC72">
            <v>214.17319071462396</v>
          </cell>
          <cell r="AD72">
            <v>218.68801702877448</v>
          </cell>
          <cell r="AE72">
            <v>222.43534426764293</v>
          </cell>
          <cell r="AF72">
            <v>227.9254080111285</v>
          </cell>
          <cell r="AG72">
            <v>234.92857633539859</v>
          </cell>
          <cell r="AH72">
            <v>239.12441676624127</v>
          </cell>
          <cell r="AI72">
            <v>242.12071739956465</v>
          </cell>
          <cell r="AJ72">
            <v>246.39972413495369</v>
          </cell>
          <cell r="AK72">
            <v>249.6495703453393</v>
          </cell>
          <cell r="AL72">
            <v>253.75710070891532</v>
          </cell>
          <cell r="AM72">
            <v>255.22105652894038</v>
          </cell>
          <cell r="AN72">
            <v>255.82640907634078</v>
          </cell>
          <cell r="AO72">
            <v>256.69055821872075</v>
          </cell>
          <cell r="AP72">
            <v>257.19654230491943</v>
          </cell>
          <cell r="AQ72">
            <v>257.38424165838705</v>
          </cell>
        </row>
        <row r="73">
          <cell r="H73">
            <v>23.521791277788932</v>
          </cell>
          <cell r="I73">
            <v>25.23980006509365</v>
          </cell>
          <cell r="J73">
            <v>27.260385138073602</v>
          </cell>
          <cell r="K73">
            <v>28.428683113347425</v>
          </cell>
          <cell r="L73">
            <v>29.320388380535523</v>
          </cell>
          <cell r="M73">
            <v>31.336827269545694</v>
          </cell>
          <cell r="N73">
            <v>33.578614593001717</v>
          </cell>
          <cell r="O73">
            <v>34.42712755190783</v>
          </cell>
          <cell r="P73">
            <v>35.198550509417323</v>
          </cell>
          <cell r="Q73">
            <v>36.559197059867898</v>
          </cell>
          <cell r="R73">
            <v>36.996687453876319</v>
          </cell>
          <cell r="S73">
            <v>37.754320119011354</v>
          </cell>
          <cell r="T73">
            <v>38.338436921523595</v>
          </cell>
          <cell r="U73">
            <v>39.04919068273874</v>
          </cell>
          <cell r="V73">
            <v>39.836376546469388</v>
          </cell>
          <cell r="W73">
            <v>40.324979946659177</v>
          </cell>
          <cell r="X73">
            <v>40.812096106087346</v>
          </cell>
          <cell r="Y73">
            <v>41.163071994362426</v>
          </cell>
          <cell r="Z73">
            <v>42.226174996349023</v>
          </cell>
          <cell r="AA73">
            <v>42.341546228672634</v>
          </cell>
          <cell r="AB73">
            <v>42.524564363378083</v>
          </cell>
          <cell r="AC73">
            <v>43.106553876921588</v>
          </cell>
          <cell r="AD73">
            <v>43.608949350388258</v>
          </cell>
          <cell r="AE73">
            <v>43.870128649301854</v>
          </cell>
          <cell r="AF73">
            <v>44.009658420191982</v>
          </cell>
          <cell r="AG73">
            <v>44.145767654235023</v>
          </cell>
          <cell r="AH73">
            <v>44.258480875388422</v>
          </cell>
          <cell r="AI73">
            <v>44.987932723232767</v>
          </cell>
          <cell r="AJ73">
            <v>45.78297160723038</v>
          </cell>
          <cell r="AK73">
            <v>47.086750684463006</v>
          </cell>
          <cell r="AL73">
            <v>47.798824098087593</v>
          </cell>
          <cell r="AM73">
            <v>48.029260794477175</v>
          </cell>
          <cell r="AN73">
            <v>48.173347547668364</v>
          </cell>
          <cell r="AO73">
            <v>48.772082384479191</v>
          </cell>
          <cell r="AP73">
            <v>48.961178730404235</v>
          </cell>
          <cell r="AQ73">
            <v>48.96709294422628</v>
          </cell>
        </row>
        <row r="74">
          <cell r="H74">
            <v>7.1362016296722794</v>
          </cell>
          <cell r="I74">
            <v>7.6574228650350884</v>
          </cell>
          <cell r="J74">
            <v>8.2704417597443083</v>
          </cell>
          <cell r="K74">
            <v>8.6248879758777015</v>
          </cell>
          <cell r="L74">
            <v>8.8954196078331318</v>
          </cell>
          <cell r="M74">
            <v>9.5071806049420893</v>
          </cell>
          <cell r="N74">
            <v>10.187309348628869</v>
          </cell>
          <cell r="O74">
            <v>10.444737003208122</v>
          </cell>
          <cell r="P74">
            <v>10.67877656684222</v>
          </cell>
          <cell r="Q74">
            <v>11.091578806946364</v>
          </cell>
          <cell r="R74">
            <v>11.224307629586532</v>
          </cell>
          <cell r="S74">
            <v>11.454163400168722</v>
          </cell>
          <cell r="T74">
            <v>11.631376743692559</v>
          </cell>
          <cell r="U74">
            <v>11.84701007234422</v>
          </cell>
          <cell r="V74">
            <v>12.085831894086766</v>
          </cell>
          <cell r="W74">
            <v>12.234067729509322</v>
          </cell>
          <cell r="X74">
            <v>12.381852355675669</v>
          </cell>
          <cell r="Y74">
            <v>12.488333816900495</v>
          </cell>
          <cell r="Z74">
            <v>12.810865263833708</v>
          </cell>
          <cell r="AA74">
            <v>12.845867375977363</v>
          </cell>
          <cell r="AB74">
            <v>12.90139266721563</v>
          </cell>
          <cell r="AC74">
            <v>13.077960619288348</v>
          </cell>
          <cell r="AD74">
            <v>13.230380788065126</v>
          </cell>
          <cell r="AE74">
            <v>13.309619146935521</v>
          </cell>
          <cell r="AF74">
            <v>13.351950641448626</v>
          </cell>
          <cell r="AG74">
            <v>13.393244390139804</v>
          </cell>
          <cell r="AH74">
            <v>13.42744009670745</v>
          </cell>
          <cell r="AI74">
            <v>13.648746178539295</v>
          </cell>
          <cell r="AJ74">
            <v>13.889950503185863</v>
          </cell>
          <cell r="AK74">
            <v>14.285499901010239</v>
          </cell>
          <cell r="AL74">
            <v>14.501533594819623</v>
          </cell>
          <cell r="AM74">
            <v>14.571445053045359</v>
          </cell>
          <cell r="AN74">
            <v>14.615159075961129</v>
          </cell>
          <cell r="AO74">
            <v>14.796807338533107</v>
          </cell>
          <cell r="AP74">
            <v>14.854176678989313</v>
          </cell>
          <cell r="AQ74">
            <v>14.855970973557142</v>
          </cell>
        </row>
        <row r="75">
          <cell r="H75">
            <v>39.912768861801794</v>
          </cell>
          <cell r="I75">
            <v>48.585404821952508</v>
          </cell>
          <cell r="J75">
            <v>55.880280580795869</v>
          </cell>
          <cell r="K75">
            <v>66.97261513572974</v>
          </cell>
          <cell r="L75">
            <v>71.782792420769198</v>
          </cell>
          <cell r="M75">
            <v>80.092132560258804</v>
          </cell>
          <cell r="N75">
            <v>83.697896585303468</v>
          </cell>
          <cell r="O75">
            <v>85.429056234124559</v>
          </cell>
          <cell r="P75">
            <v>86.203826711625325</v>
          </cell>
          <cell r="Q75">
            <v>87.388952770542801</v>
          </cell>
          <cell r="R75">
            <v>88.748357608705561</v>
          </cell>
          <cell r="S75">
            <v>90.141206840534721</v>
          </cell>
          <cell r="T75">
            <v>91.584428401854723</v>
          </cell>
          <cell r="U75">
            <v>92.783331713536555</v>
          </cell>
          <cell r="V75">
            <v>94.306511236802308</v>
          </cell>
          <cell r="W75">
            <v>95.165258022520959</v>
          </cell>
          <cell r="X75">
            <v>96.101642985678254</v>
          </cell>
          <cell r="Y75">
            <v>96.65968638730638</v>
          </cell>
          <cell r="Z75">
            <v>97.658795287843645</v>
          </cell>
          <cell r="AA75">
            <v>98.243301726382143</v>
          </cell>
          <cell r="AB75">
            <v>99.148019494581575</v>
          </cell>
          <cell r="AC75">
            <v>99.943408566228001</v>
          </cell>
          <cell r="AD75">
            <v>100.79951218371068</v>
          </cell>
          <cell r="AE75">
            <v>103.085858479085</v>
          </cell>
          <cell r="AF75">
            <v>104.57300071810022</v>
          </cell>
          <cell r="AG75">
            <v>105.89820587257441</v>
          </cell>
          <cell r="AH75">
            <v>106.70744256938642</v>
          </cell>
          <cell r="AI75">
            <v>107.58433048771705</v>
          </cell>
          <cell r="AJ75">
            <v>107.69385618557823</v>
          </cell>
          <cell r="AK75">
            <v>108.36424930841336</v>
          </cell>
          <cell r="AL75">
            <v>108.3887087405044</v>
          </cell>
          <cell r="AM75">
            <v>108.5678014058722</v>
          </cell>
          <cell r="AN75">
            <v>108.68237296891873</v>
          </cell>
          <cell r="AO75">
            <v>108.7880703207489</v>
          </cell>
          <cell r="AP75">
            <v>108.92301944521331</v>
          </cell>
          <cell r="AQ75">
            <v>108.96381944980108</v>
          </cell>
        </row>
        <row r="76">
          <cell r="H76">
            <v>5.0424260670416698</v>
          </cell>
          <cell r="I76">
            <v>6.6977441888139637</v>
          </cell>
          <cell r="J76">
            <v>8.9308060447914901</v>
          </cell>
          <cell r="K76">
            <v>12.257974278396651</v>
          </cell>
          <cell r="L76">
            <v>15.057494379147618</v>
          </cell>
          <cell r="M76">
            <v>22.860642857139602</v>
          </cell>
          <cell r="N76">
            <v>23.492622924782793</v>
          </cell>
          <cell r="O76">
            <v>23.651701931059037</v>
          </cell>
          <cell r="P76">
            <v>23.677548921467917</v>
          </cell>
          <cell r="Q76">
            <v>23.794695900977676</v>
          </cell>
          <cell r="R76">
            <v>24.059941998264669</v>
          </cell>
          <cell r="S76">
            <v>24.204230530438</v>
          </cell>
          <cell r="T76">
            <v>24.214662786206294</v>
          </cell>
          <cell r="U76">
            <v>24.227285910345891</v>
          </cell>
          <cell r="V76">
            <v>24.242537535811032</v>
          </cell>
          <cell r="W76">
            <v>24.287836453818358</v>
          </cell>
          <cell r="X76">
            <v>24.318472887368451</v>
          </cell>
          <cell r="Y76">
            <v>24.349043590073681</v>
          </cell>
          <cell r="Z76">
            <v>24.380158642483902</v>
          </cell>
          <cell r="AA76">
            <v>24.94253616045447</v>
          </cell>
          <cell r="AB76">
            <v>24.989300483510068</v>
          </cell>
          <cell r="AC76">
            <v>25.03536483471682</v>
          </cell>
          <cell r="AD76">
            <v>25.053593564010701</v>
          </cell>
          <cell r="AE76">
            <v>25.093044937871252</v>
          </cell>
          <cell r="AF76">
            <v>25.157390623383574</v>
          </cell>
          <cell r="AG76">
            <v>25.185185404405139</v>
          </cell>
          <cell r="AH76">
            <v>25.211609445388813</v>
          </cell>
          <cell r="AI76">
            <v>25.217175025248135</v>
          </cell>
          <cell r="AJ76">
            <v>25.241194055939808</v>
          </cell>
          <cell r="AK76">
            <v>25.25420317618574</v>
          </cell>
          <cell r="AL76">
            <v>25.282254322758551</v>
          </cell>
          <cell r="AM76">
            <v>25.334938296642949</v>
          </cell>
          <cell r="AN76">
            <v>25.351953561592108</v>
          </cell>
          <cell r="AO76">
            <v>25.366362299512378</v>
          </cell>
          <cell r="AP76">
            <v>25.391641400821143</v>
          </cell>
          <cell r="AQ76">
            <v>25.391641400821143</v>
          </cell>
        </row>
        <row r="77">
          <cell r="H77">
            <v>13.521891188668818</v>
          </cell>
          <cell r="I77">
            <v>19.911233318513673</v>
          </cell>
          <cell r="J77">
            <v>28.557670439615006</v>
          </cell>
          <cell r="K77">
            <v>41.459128511762735</v>
          </cell>
          <cell r="L77">
            <v>52.333512484504141</v>
          </cell>
          <cell r="M77">
            <v>82.737374309666151</v>
          </cell>
          <cell r="N77">
            <v>84.989463024537088</v>
          </cell>
          <cell r="O77">
            <v>85.287207045887556</v>
          </cell>
          <cell r="P77">
            <v>85.378468554804002</v>
          </cell>
          <cell r="Q77">
            <v>85.797446856626138</v>
          </cell>
          <cell r="R77">
            <v>86.574354656236267</v>
          </cell>
          <cell r="S77">
            <v>87.122270847640095</v>
          </cell>
          <cell r="T77">
            <v>87.139509060597632</v>
          </cell>
          <cell r="U77">
            <v>87.162648390073031</v>
          </cell>
          <cell r="V77">
            <v>87.186065491645962</v>
          </cell>
          <cell r="W77">
            <v>87.304005340707505</v>
          </cell>
          <cell r="X77">
            <v>87.354664265623796</v>
          </cell>
          <cell r="Y77">
            <v>87.397655931434215</v>
          </cell>
          <cell r="Z77">
            <v>87.480957994833005</v>
          </cell>
          <cell r="AA77">
            <v>87.612440164612792</v>
          </cell>
          <cell r="AB77">
            <v>87.701128975722625</v>
          </cell>
          <cell r="AC77">
            <v>87.853900903513093</v>
          </cell>
          <cell r="AD77">
            <v>87.872035779710004</v>
          </cell>
          <cell r="AE77">
            <v>87.944647213175898</v>
          </cell>
          <cell r="AF77">
            <v>88.100192840598297</v>
          </cell>
          <cell r="AG77">
            <v>88.140880012642668</v>
          </cell>
          <cell r="AH77">
            <v>88.204750820229876</v>
          </cell>
          <cell r="AI77">
            <v>88.204750820229876</v>
          </cell>
          <cell r="AJ77">
            <v>88.204750820229876</v>
          </cell>
          <cell r="AK77">
            <v>88.204750820229876</v>
          </cell>
          <cell r="AL77">
            <v>88.204750820229876</v>
          </cell>
          <cell r="AM77">
            <v>88.222853526209363</v>
          </cell>
          <cell r="AN77">
            <v>88.222853526209363</v>
          </cell>
          <cell r="AO77">
            <v>88.222853526209363</v>
          </cell>
          <cell r="AP77">
            <v>88.296915894129484</v>
          </cell>
          <cell r="AQ77">
            <v>88.296915894129484</v>
          </cell>
        </row>
        <row r="78">
          <cell r="H78">
            <v>2.1690124912795383</v>
          </cell>
          <cell r="I78">
            <v>3.1939107615973321</v>
          </cell>
          <cell r="J78">
            <v>4.5808639517285803</v>
          </cell>
          <cell r="K78">
            <v>6.6503543302384678</v>
          </cell>
          <cell r="L78">
            <v>8.3946868605587444</v>
          </cell>
          <cell r="M78">
            <v>13.271693720159552</v>
          </cell>
          <cell r="N78">
            <v>13.632945595793489</v>
          </cell>
          <cell r="O78">
            <v>13.68070596396257</v>
          </cell>
          <cell r="P78">
            <v>13.695344992634725</v>
          </cell>
          <cell r="Q78">
            <v>13.76255224623168</v>
          </cell>
          <cell r="R78">
            <v>13.887174068609527</v>
          </cell>
          <cell r="S78">
            <v>13.975063924159105</v>
          </cell>
          <cell r="T78">
            <v>13.977829062460444</v>
          </cell>
          <cell r="U78">
            <v>13.981540783991971</v>
          </cell>
          <cell r="V78">
            <v>13.985297062245699</v>
          </cell>
          <cell r="W78">
            <v>14.004215496232836</v>
          </cell>
          <cell r="X78">
            <v>14.012341566721423</v>
          </cell>
          <cell r="Y78">
            <v>14.019237751497851</v>
          </cell>
          <cell r="Z78">
            <v>14.032600025571815</v>
          </cell>
          <cell r="AA78">
            <v>14.053690749099589</v>
          </cell>
          <cell r="AB78">
            <v>14.06791709779964</v>
          </cell>
          <cell r="AC78">
            <v>14.092422857761076</v>
          </cell>
          <cell r="AD78">
            <v>14.095331827553117</v>
          </cell>
          <cell r="AE78">
            <v>14.106979244619234</v>
          </cell>
          <cell r="AF78">
            <v>14.131929926749102</v>
          </cell>
          <cell r="AG78">
            <v>14.138456453487683</v>
          </cell>
          <cell r="AH78">
            <v>14.148701808782418</v>
          </cell>
          <cell r="AI78">
            <v>14.148701808782418</v>
          </cell>
          <cell r="AJ78">
            <v>14.148701808782418</v>
          </cell>
          <cell r="AK78">
            <v>14.148701808782418</v>
          </cell>
          <cell r="AL78">
            <v>14.148701808782418</v>
          </cell>
          <cell r="AM78">
            <v>14.151605618230954</v>
          </cell>
          <cell r="AN78">
            <v>14.151605618230954</v>
          </cell>
          <cell r="AO78">
            <v>14.151605618230954</v>
          </cell>
          <cell r="AP78">
            <v>14.163485776036614</v>
          </cell>
          <cell r="AQ78">
            <v>14.163485776036614</v>
          </cell>
        </row>
        <row r="79">
          <cell r="H79">
            <v>3.9860263245955303</v>
          </cell>
          <cell r="I79">
            <v>5.8467233643444487</v>
          </cell>
          <cell r="J79">
            <v>7.8581837610267193</v>
          </cell>
          <cell r="K79">
            <v>13.976427856550504</v>
          </cell>
          <cell r="L79">
            <v>16.271522390905595</v>
          </cell>
          <cell r="M79">
            <v>20.344747994207619</v>
          </cell>
          <cell r="N79">
            <v>25.36260496280013</v>
          </cell>
          <cell r="O79">
            <v>28.75786039503301</v>
          </cell>
          <cell r="P79">
            <v>30.557037782869401</v>
          </cell>
          <cell r="Q79">
            <v>30.781295993132698</v>
          </cell>
          <cell r="R79">
            <v>31.03803855993684</v>
          </cell>
          <cell r="S79">
            <v>31.904343601223026</v>
          </cell>
          <cell r="T79">
            <v>32.471014234116033</v>
          </cell>
          <cell r="U79">
            <v>32.724928245107748</v>
          </cell>
          <cell r="V79">
            <v>33.345849656972561</v>
          </cell>
          <cell r="W79">
            <v>34.544508319663031</v>
          </cell>
          <cell r="X79">
            <v>35.027040779669932</v>
          </cell>
          <cell r="Y79">
            <v>35.068105336195607</v>
          </cell>
          <cell r="Z79">
            <v>35.590145414154506</v>
          </cell>
          <cell r="AA79">
            <v>36.108986542812097</v>
          </cell>
          <cell r="AB79">
            <v>36.132518796571944</v>
          </cell>
          <cell r="AC79">
            <v>36.283474793179138</v>
          </cell>
          <cell r="AD79">
            <v>36.578175798175039</v>
          </cell>
          <cell r="AE79">
            <v>36.829600141011447</v>
          </cell>
          <cell r="AF79">
            <v>37.312005434690931</v>
          </cell>
          <cell r="AG79">
            <v>37.429806298929122</v>
          </cell>
          <cell r="AH79">
            <v>37.497761054842087</v>
          </cell>
          <cell r="AI79">
            <v>37.661277598682311</v>
          </cell>
          <cell r="AJ79">
            <v>37.686258357167304</v>
          </cell>
          <cell r="AK79">
            <v>37.775582379185089</v>
          </cell>
          <cell r="AL79">
            <v>37.775582379185089</v>
          </cell>
          <cell r="AM79">
            <v>37.775582379185089</v>
          </cell>
          <cell r="AN79">
            <v>37.775582379185089</v>
          </cell>
          <cell r="AO79">
            <v>37.775582379185089</v>
          </cell>
          <cell r="AP79">
            <v>37.775582379185089</v>
          </cell>
          <cell r="AQ79">
            <v>37.775582379185089</v>
          </cell>
        </row>
        <row r="80">
          <cell r="H80">
            <v>72.057839083180667</v>
          </cell>
          <cell r="I80">
            <v>76.828461433986547</v>
          </cell>
          <cell r="J80">
            <v>77.686549951650989</v>
          </cell>
          <cell r="K80">
            <v>77.686549951650989</v>
          </cell>
          <cell r="L80">
            <v>77.686549951650989</v>
          </cell>
          <cell r="M80">
            <v>77.686549951650989</v>
          </cell>
          <cell r="N80">
            <v>77.686549951650989</v>
          </cell>
          <cell r="O80">
            <v>77.686549951650989</v>
          </cell>
          <cell r="P80">
            <v>77.686549951650989</v>
          </cell>
          <cell r="Q80">
            <v>77.686549951650989</v>
          </cell>
          <cell r="R80">
            <v>77.686549951650989</v>
          </cell>
          <cell r="S80">
            <v>77.686549951650989</v>
          </cell>
          <cell r="T80">
            <v>77.686549951650989</v>
          </cell>
          <cell r="U80">
            <v>77.686549951650989</v>
          </cell>
          <cell r="V80">
            <v>77.686549951650989</v>
          </cell>
          <cell r="W80">
            <v>77.686549951650989</v>
          </cell>
          <cell r="X80">
            <v>77.686549951650989</v>
          </cell>
          <cell r="Y80">
            <v>77.686549951650989</v>
          </cell>
          <cell r="Z80">
            <v>77.686549951650989</v>
          </cell>
          <cell r="AA80">
            <v>77.686549951650989</v>
          </cell>
          <cell r="AB80">
            <v>77.686549951650989</v>
          </cell>
          <cell r="AC80">
            <v>77.686549951650989</v>
          </cell>
          <cell r="AD80">
            <v>77.686549951650989</v>
          </cell>
          <cell r="AE80">
            <v>77.686549951650989</v>
          </cell>
          <cell r="AF80">
            <v>77.686549951650989</v>
          </cell>
          <cell r="AG80">
            <v>77.686549951650989</v>
          </cell>
          <cell r="AH80">
            <v>77.686549951650989</v>
          </cell>
          <cell r="AI80">
            <v>77.686549951650989</v>
          </cell>
          <cell r="AJ80">
            <v>77.686549951650989</v>
          </cell>
          <cell r="AK80">
            <v>77.686549951650989</v>
          </cell>
          <cell r="AL80">
            <v>77.686549951650989</v>
          </cell>
          <cell r="AM80">
            <v>77.686549951650989</v>
          </cell>
          <cell r="AN80">
            <v>77.686549951650989</v>
          </cell>
          <cell r="AO80">
            <v>77.686549951650989</v>
          </cell>
          <cell r="AP80">
            <v>77.686549951650989</v>
          </cell>
          <cell r="AQ80">
            <v>77.686549951650989</v>
          </cell>
        </row>
        <row r="81">
          <cell r="H81">
            <v>30.413810351547582</v>
          </cell>
          <cell r="I81">
            <v>52.696230400301829</v>
          </cell>
          <cell r="J81">
            <v>65.613390107097203</v>
          </cell>
          <cell r="K81">
            <v>68.371482516009209</v>
          </cell>
          <cell r="L81">
            <v>68.450132310931863</v>
          </cell>
          <cell r="M81">
            <v>68.450132310931863</v>
          </cell>
          <cell r="N81">
            <v>68.450132310931863</v>
          </cell>
          <cell r="O81">
            <v>68.450132310931863</v>
          </cell>
          <cell r="P81">
            <v>68.450132310931863</v>
          </cell>
          <cell r="Q81">
            <v>68.450132310931863</v>
          </cell>
          <cell r="R81">
            <v>68.450132310931863</v>
          </cell>
          <cell r="S81">
            <v>68.450132310931863</v>
          </cell>
          <cell r="T81">
            <v>68.450132310931863</v>
          </cell>
          <cell r="U81">
            <v>68.450132310931863</v>
          </cell>
          <cell r="V81">
            <v>68.450132310931863</v>
          </cell>
          <cell r="W81">
            <v>68.450132310931863</v>
          </cell>
          <cell r="X81">
            <v>68.450132310931863</v>
          </cell>
          <cell r="Y81">
            <v>68.450132310931863</v>
          </cell>
          <cell r="Z81">
            <v>68.450132310931863</v>
          </cell>
          <cell r="AA81">
            <v>68.450132310931863</v>
          </cell>
          <cell r="AB81">
            <v>68.450132310931863</v>
          </cell>
          <cell r="AC81">
            <v>68.450132310931863</v>
          </cell>
          <cell r="AD81">
            <v>68.450132310931863</v>
          </cell>
          <cell r="AE81">
            <v>68.450132310931863</v>
          </cell>
          <cell r="AF81">
            <v>68.450132310931863</v>
          </cell>
          <cell r="AG81">
            <v>68.450132310931863</v>
          </cell>
          <cell r="AH81">
            <v>68.450132310931863</v>
          </cell>
          <cell r="AI81">
            <v>68.450132310931863</v>
          </cell>
          <cell r="AJ81">
            <v>68.450132310931863</v>
          </cell>
          <cell r="AK81">
            <v>68.450132310931863</v>
          </cell>
          <cell r="AL81">
            <v>68.450132310931863</v>
          </cell>
          <cell r="AM81">
            <v>68.450132310931863</v>
          </cell>
          <cell r="AN81">
            <v>68.450132310931863</v>
          </cell>
          <cell r="AO81">
            <v>68.450132310931863</v>
          </cell>
          <cell r="AP81">
            <v>68.450132310931863</v>
          </cell>
          <cell r="AQ81">
            <v>68.450132310931863</v>
          </cell>
        </row>
        <row r="82">
          <cell r="H82">
            <v>77.101754419553799</v>
          </cell>
          <cell r="I82">
            <v>133.58970047478957</v>
          </cell>
          <cell r="J82">
            <v>166.33586624618295</v>
          </cell>
          <cell r="K82">
            <v>173.32787945072204</v>
          </cell>
          <cell r="L82">
            <v>173.52726377985348</v>
          </cell>
          <cell r="M82">
            <v>173.52726377985348</v>
          </cell>
          <cell r="N82">
            <v>173.52726377985348</v>
          </cell>
          <cell r="O82">
            <v>173.52726377985348</v>
          </cell>
          <cell r="P82">
            <v>173.52726377985348</v>
          </cell>
          <cell r="Q82">
            <v>173.52726377985348</v>
          </cell>
          <cell r="R82">
            <v>173.52726377985348</v>
          </cell>
          <cell r="S82">
            <v>173.52726377985348</v>
          </cell>
          <cell r="T82">
            <v>173.52726377985348</v>
          </cell>
          <cell r="U82">
            <v>173.52726377985348</v>
          </cell>
          <cell r="V82">
            <v>173.52726377985348</v>
          </cell>
          <cell r="W82">
            <v>173.52726377985348</v>
          </cell>
          <cell r="X82">
            <v>173.52726377985348</v>
          </cell>
          <cell r="Y82">
            <v>173.52726377985348</v>
          </cell>
          <cell r="Z82">
            <v>173.52726377985348</v>
          </cell>
          <cell r="AA82">
            <v>173.52726377985348</v>
          </cell>
          <cell r="AB82">
            <v>173.52726377985348</v>
          </cell>
          <cell r="AC82">
            <v>173.52726377985348</v>
          </cell>
          <cell r="AD82">
            <v>173.52726377985348</v>
          </cell>
          <cell r="AE82">
            <v>173.52726377985348</v>
          </cell>
          <cell r="AF82">
            <v>173.52726377985348</v>
          </cell>
          <cell r="AG82">
            <v>173.52726377985348</v>
          </cell>
          <cell r="AH82">
            <v>173.52726377985348</v>
          </cell>
          <cell r="AI82">
            <v>173.52726377985348</v>
          </cell>
          <cell r="AJ82">
            <v>173.52726377985348</v>
          </cell>
          <cell r="AK82">
            <v>173.52726377985348</v>
          </cell>
          <cell r="AL82">
            <v>173.52726377985348</v>
          </cell>
          <cell r="AM82">
            <v>173.52726377985348</v>
          </cell>
          <cell r="AN82">
            <v>173.52726377985348</v>
          </cell>
          <cell r="AO82">
            <v>173.52726377985348</v>
          </cell>
          <cell r="AP82">
            <v>173.52726377985348</v>
          </cell>
          <cell r="AQ82">
            <v>173.52726377985348</v>
          </cell>
        </row>
        <row r="83">
          <cell r="H83">
            <v>449.21477724459504</v>
          </cell>
          <cell r="I83">
            <v>594.73028686071689</v>
          </cell>
          <cell r="J83">
            <v>703.18604542320259</v>
          </cell>
          <cell r="K83">
            <v>785.79324783899756</v>
          </cell>
          <cell r="L83">
            <v>848.65402345294456</v>
          </cell>
          <cell r="M83">
            <v>944.14466672060394</v>
          </cell>
          <cell r="N83">
            <v>973.08774528668164</v>
          </cell>
          <cell r="O83">
            <v>1000.7104656273664</v>
          </cell>
          <cell r="P83">
            <v>1013.3906008988249</v>
          </cell>
          <cell r="Q83">
            <v>1024.7825348898077</v>
          </cell>
          <cell r="R83">
            <v>1036.3268778739407</v>
          </cell>
          <cell r="S83">
            <v>1050.5194748000754</v>
          </cell>
          <cell r="T83">
            <v>1062.0991213265677</v>
          </cell>
          <cell r="U83">
            <v>1071.9600802583407</v>
          </cell>
          <cell r="V83">
            <v>1084.1373620770532</v>
          </cell>
          <cell r="W83">
            <v>1096.353488169457</v>
          </cell>
          <cell r="X83">
            <v>1105.8509654230843</v>
          </cell>
          <cell r="Y83">
            <v>1114.6179560180769</v>
          </cell>
          <cell r="Z83">
            <v>1125.3723427565899</v>
          </cell>
          <cell r="AA83">
            <v>1139.1918214639732</v>
          </cell>
          <cell r="AB83">
            <v>1152.2284534529704</v>
          </cell>
          <cell r="AC83">
            <v>1160.6872668603794</v>
          </cell>
          <cell r="AD83">
            <v>1171.0489975868077</v>
          </cell>
          <cell r="AE83">
            <v>1179.9533594347363</v>
          </cell>
          <cell r="AF83">
            <v>1191.2846013616713</v>
          </cell>
          <cell r="AG83">
            <v>1206.0669551511121</v>
          </cell>
          <cell r="AH83">
            <v>1220.5071278945818</v>
          </cell>
          <cell r="AI83">
            <v>1227.3826394516063</v>
          </cell>
          <cell r="AJ83">
            <v>1234.9454752651998</v>
          </cell>
          <cell r="AK83">
            <v>1243.0855652358196</v>
          </cell>
          <cell r="AL83">
            <v>1249.9110137476466</v>
          </cell>
          <cell r="AM83">
            <v>1253.0310269901513</v>
          </cell>
          <cell r="AN83">
            <v>1254.3303373084652</v>
          </cell>
          <cell r="AO83">
            <v>1256.7885969518388</v>
          </cell>
          <cell r="AP83">
            <v>1258.0310804721437</v>
          </cell>
          <cell r="AQ83">
            <v>1258.3543979712897</v>
          </cell>
        </row>
      </sheetData>
      <sheetData sheetId="2"/>
      <sheetData sheetId="3"/>
      <sheetData sheetId="4"/>
      <sheetData sheetId="5">
        <row r="2">
          <cell r="A2" t="str">
            <v>Parinacota220</v>
          </cell>
          <cell r="B2">
            <v>15</v>
          </cell>
        </row>
        <row r="3">
          <cell r="A3" t="str">
            <v>Lagunas220</v>
          </cell>
          <cell r="B3">
            <v>1</v>
          </cell>
        </row>
        <row r="4">
          <cell r="A4" t="str">
            <v>NuevaPozoAlmonte220</v>
          </cell>
          <cell r="B4">
            <v>1</v>
          </cell>
        </row>
        <row r="5">
          <cell r="A5" t="str">
            <v>Parinas500</v>
          </cell>
          <cell r="B5">
            <v>2</v>
          </cell>
        </row>
        <row r="6">
          <cell r="A6" t="str">
            <v>Kimal220</v>
          </cell>
          <cell r="B6">
            <v>2</v>
          </cell>
        </row>
        <row r="7">
          <cell r="A7" t="str">
            <v>LosChangos220</v>
          </cell>
          <cell r="B7">
            <v>2</v>
          </cell>
        </row>
        <row r="8">
          <cell r="A8" t="str">
            <v>Cumbre500</v>
          </cell>
          <cell r="B8">
            <v>3</v>
          </cell>
        </row>
        <row r="9">
          <cell r="A9" t="str">
            <v>NuevaCardones500</v>
          </cell>
          <cell r="B9">
            <v>3</v>
          </cell>
        </row>
        <row r="10">
          <cell r="A10" t="str">
            <v>NuevaMaitencillo500</v>
          </cell>
          <cell r="B10">
            <v>3</v>
          </cell>
        </row>
        <row r="11">
          <cell r="A11" t="str">
            <v>NuevaPandeAzucar500</v>
          </cell>
          <cell r="B11">
            <v>4</v>
          </cell>
        </row>
        <row r="12">
          <cell r="A12" t="str">
            <v>Quillota500</v>
          </cell>
          <cell r="B12">
            <v>5</v>
          </cell>
        </row>
        <row r="13">
          <cell r="A13" t="str">
            <v>Polpaico500</v>
          </cell>
          <cell r="B13">
            <v>13</v>
          </cell>
        </row>
        <row r="14">
          <cell r="A14" t="str">
            <v>AltoJahuel500</v>
          </cell>
          <cell r="B14">
            <v>13</v>
          </cell>
        </row>
        <row r="15">
          <cell r="A15" t="str">
            <v>Candelaria500</v>
          </cell>
          <cell r="B15">
            <v>6</v>
          </cell>
        </row>
        <row r="16">
          <cell r="A16" t="str">
            <v>Rapel500</v>
          </cell>
          <cell r="B16">
            <v>6</v>
          </cell>
        </row>
        <row r="17">
          <cell r="A17" t="str">
            <v>Ancoa500</v>
          </cell>
          <cell r="B17">
            <v>7</v>
          </cell>
        </row>
        <row r="18">
          <cell r="A18" t="str">
            <v>NuevaCharrua500</v>
          </cell>
          <cell r="B18">
            <v>8</v>
          </cell>
        </row>
        <row r="19">
          <cell r="A19" t="str">
            <v>Concepcion500</v>
          </cell>
          <cell r="B19">
            <v>8</v>
          </cell>
        </row>
        <row r="20">
          <cell r="A20" t="str">
            <v>Mulchen500</v>
          </cell>
          <cell r="B20">
            <v>8</v>
          </cell>
        </row>
        <row r="21">
          <cell r="A21" t="str">
            <v>RioMalleco500</v>
          </cell>
          <cell r="B21">
            <v>9</v>
          </cell>
        </row>
        <row r="22">
          <cell r="A22" t="str">
            <v>Pichirropulli500</v>
          </cell>
          <cell r="B22">
            <v>14</v>
          </cell>
        </row>
        <row r="23">
          <cell r="A23" t="str">
            <v>NuevaAncud500</v>
          </cell>
          <cell r="B23">
            <v>10</v>
          </cell>
        </row>
        <row r="24">
          <cell r="A24" t="str">
            <v>NuevaPuertoMontt500</v>
          </cell>
          <cell r="B24">
            <v>10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63C33-9A78-47B0-AB9D-F0537EEA34A5}">
  <dimension ref="A1:AL145"/>
  <sheetViews>
    <sheetView topLeftCell="A59" workbookViewId="0">
      <selection activeCell="F106" sqref="F106"/>
    </sheetView>
  </sheetViews>
  <sheetFormatPr baseColWidth="10" defaultColWidth="11.42578125" defaultRowHeight="15" x14ac:dyDescent="0.25"/>
  <cols>
    <col min="1" max="1" width="26.42578125" bestFit="1" customWidth="1"/>
    <col min="2" max="2" width="26.42578125" customWidth="1"/>
    <col min="3" max="38" width="8.5703125" customWidth="1"/>
  </cols>
  <sheetData>
    <row r="1" spans="1:38" x14ac:dyDescent="0.25">
      <c r="A1" t="s">
        <v>0</v>
      </c>
      <c r="B1" t="s">
        <v>1</v>
      </c>
    </row>
    <row r="2" spans="1:38" x14ac:dyDescent="0.25">
      <c r="A2" t="s">
        <v>2</v>
      </c>
      <c r="B2" t="s">
        <v>3</v>
      </c>
    </row>
    <row r="3" spans="1:38" x14ac:dyDescent="0.25">
      <c r="A3" t="s">
        <v>4</v>
      </c>
      <c r="C3">
        <v>2025</v>
      </c>
      <c r="D3">
        <v>2026</v>
      </c>
      <c r="E3">
        <v>2027</v>
      </c>
      <c r="F3">
        <v>2028</v>
      </c>
      <c r="G3">
        <v>2029</v>
      </c>
      <c r="H3">
        <v>2030</v>
      </c>
      <c r="I3">
        <v>2031</v>
      </c>
      <c r="J3">
        <v>2032</v>
      </c>
      <c r="K3">
        <v>2033</v>
      </c>
      <c r="L3">
        <v>2034</v>
      </c>
      <c r="M3">
        <v>2035</v>
      </c>
      <c r="N3">
        <v>2036</v>
      </c>
      <c r="O3">
        <v>2037</v>
      </c>
      <c r="P3">
        <v>2038</v>
      </c>
      <c r="Q3">
        <v>2039</v>
      </c>
      <c r="R3">
        <v>2040</v>
      </c>
      <c r="S3">
        <v>2041</v>
      </c>
      <c r="T3">
        <v>2042</v>
      </c>
      <c r="U3">
        <v>2043</v>
      </c>
      <c r="V3">
        <v>2044</v>
      </c>
      <c r="W3">
        <v>2045</v>
      </c>
      <c r="X3">
        <v>2046</v>
      </c>
      <c r="Y3">
        <v>2047</v>
      </c>
      <c r="Z3">
        <v>2048</v>
      </c>
      <c r="AA3">
        <v>2049</v>
      </c>
      <c r="AB3">
        <v>2050</v>
      </c>
      <c r="AC3">
        <v>2051</v>
      </c>
      <c r="AD3">
        <v>2052</v>
      </c>
      <c r="AE3">
        <v>2053</v>
      </c>
      <c r="AF3">
        <v>2054</v>
      </c>
      <c r="AG3">
        <v>2055</v>
      </c>
      <c r="AH3">
        <v>2056</v>
      </c>
      <c r="AI3">
        <v>2057</v>
      </c>
      <c r="AJ3">
        <v>2058</v>
      </c>
      <c r="AK3">
        <v>2059</v>
      </c>
      <c r="AL3">
        <v>2060</v>
      </c>
    </row>
    <row r="4" spans="1:38" x14ac:dyDescent="0.25">
      <c r="A4" t="s">
        <v>5</v>
      </c>
      <c r="B4">
        <f>+VLOOKUP(A4,'[1]Diccionario regiones'!$A$2:$B$24,2,FALSE)</f>
        <v>15</v>
      </c>
      <c r="C4" s="62">
        <f>+'[1]Resumen - Carbono neutralidad'!H4</f>
        <v>3.8905746017339835</v>
      </c>
      <c r="D4" s="62">
        <f>+'[1]Resumen - Carbono neutralidad'!I4</f>
        <v>5.5039236696210168</v>
      </c>
      <c r="E4" s="62">
        <f>+'[1]Resumen - Carbono neutralidad'!J4</f>
        <v>7.776505519386669</v>
      </c>
      <c r="F4" s="62">
        <f>+'[1]Resumen - Carbono neutralidad'!K4</f>
        <v>10.686473161620603</v>
      </c>
      <c r="G4" s="62">
        <f>+'[1]Resumen - Carbono neutralidad'!L4</f>
        <v>13.113872967844165</v>
      </c>
      <c r="H4" s="62">
        <f>+'[1]Resumen - Carbono neutralidad'!M4</f>
        <v>15.992101678564657</v>
      </c>
      <c r="I4" s="62">
        <f>+'[1]Resumen - Carbono neutralidad'!N4</f>
        <v>16.680153929643787</v>
      </c>
      <c r="J4" s="62">
        <f>+'[1]Resumen - Carbono neutralidad'!O4</f>
        <v>17.646779151988856</v>
      </c>
      <c r="K4" s="62">
        <f>+'[1]Resumen - Carbono neutralidad'!P4</f>
        <v>18.599720611141599</v>
      </c>
      <c r="L4" s="62">
        <f>+'[1]Resumen - Carbono neutralidad'!Q4</f>
        <v>19.912489549919023</v>
      </c>
      <c r="M4" s="62">
        <f>+'[1]Resumen - Carbono neutralidad'!R4</f>
        <v>20.825746929797614</v>
      </c>
      <c r="N4" s="62">
        <f>+'[1]Resumen - Carbono neutralidad'!S4</f>
        <v>22.157325679411809</v>
      </c>
      <c r="O4" s="62">
        <f>+'[1]Resumen - Carbono neutralidad'!T4</f>
        <v>24.567819959937733</v>
      </c>
      <c r="P4" s="62">
        <f>+'[1]Resumen - Carbono neutralidad'!U4</f>
        <v>26.414868423166705</v>
      </c>
      <c r="Q4" s="62">
        <f>+'[1]Resumen - Carbono neutralidad'!V4</f>
        <v>27.582683103919745</v>
      </c>
      <c r="R4" s="62">
        <f>+'[1]Resumen - Carbono neutralidad'!W4</f>
        <v>29.010843934151328</v>
      </c>
      <c r="S4" s="62">
        <f>+'[1]Resumen - Carbono neutralidad'!X4</f>
        <v>30.345617042956395</v>
      </c>
      <c r="T4" s="62">
        <f>+'[1]Resumen - Carbono neutralidad'!Y4</f>
        <v>31.84739069424867</v>
      </c>
      <c r="U4" s="62">
        <f>+'[1]Resumen - Carbono neutralidad'!Z4</f>
        <v>33.653659821225538</v>
      </c>
      <c r="V4" s="62">
        <f>+'[1]Resumen - Carbono neutralidad'!AA4</f>
        <v>35.617567495546901</v>
      </c>
      <c r="W4" s="62">
        <f>+'[1]Resumen - Carbono neutralidad'!AB4</f>
        <v>37.409179258842812</v>
      </c>
      <c r="X4" s="62">
        <f>+'[1]Resumen - Carbono neutralidad'!AC4</f>
        <v>38.946022559240895</v>
      </c>
      <c r="Y4" s="62">
        <f>+'[1]Resumen - Carbono neutralidad'!AD4</f>
        <v>40.66330120752621</v>
      </c>
      <c r="Z4" s="62">
        <f>+'[1]Resumen - Carbono neutralidad'!AE4</f>
        <v>42.307510821059886</v>
      </c>
      <c r="AA4" s="62">
        <f>+'[1]Resumen - Carbono neutralidad'!AF4</f>
        <v>44.607752535966775</v>
      </c>
      <c r="AB4" s="62">
        <f>+'[1]Resumen - Carbono neutralidad'!AG4</f>
        <v>47.353665278185737</v>
      </c>
      <c r="AC4" s="62">
        <f>+'[1]Resumen - Carbono neutralidad'!AH4</f>
        <v>49.217020345323256</v>
      </c>
      <c r="AD4" s="62">
        <f>+'[1]Resumen - Carbono neutralidad'!AI4</f>
        <v>51.130926872160472</v>
      </c>
      <c r="AE4" s="62">
        <f>+'[1]Resumen - Carbono neutralidad'!AJ4</f>
        <v>53.176373051406415</v>
      </c>
      <c r="AF4" s="62">
        <f>+'[1]Resumen - Carbono neutralidad'!AK4</f>
        <v>54.669376557733756</v>
      </c>
      <c r="AG4" s="62">
        <f>+'[1]Resumen - Carbono neutralidad'!AL4</f>
        <v>56.600745404376433</v>
      </c>
      <c r="AH4" s="62">
        <f>+'[1]Resumen - Carbono neutralidad'!AM4</f>
        <v>58.386445247990018</v>
      </c>
      <c r="AI4" s="62">
        <f>+'[1]Resumen - Carbono neutralidad'!AN4</f>
        <v>60.244088362352095</v>
      </c>
      <c r="AJ4" s="62">
        <f>+'[1]Resumen - Carbono neutralidad'!AO4</f>
        <v>61.947849335816862</v>
      </c>
      <c r="AK4" s="62">
        <f>+'[1]Resumen - Carbono neutralidad'!AP4</f>
        <v>63.638944148853874</v>
      </c>
      <c r="AL4" s="62">
        <f>+'[1]Resumen - Carbono neutralidad'!AQ4</f>
        <v>66.91815430753077</v>
      </c>
    </row>
    <row r="5" spans="1:38" x14ac:dyDescent="0.25">
      <c r="A5" t="s">
        <v>6</v>
      </c>
      <c r="B5">
        <f>+VLOOKUP(A5,'[1]Diccionario regiones'!$A$2:$B$24,2,FALSE)</f>
        <v>1</v>
      </c>
      <c r="C5" s="62">
        <f>+'[1]Resumen - Carbono neutralidad'!H5</f>
        <v>10.149518114966092</v>
      </c>
      <c r="D5" s="62">
        <f>+'[1]Resumen - Carbono neutralidad'!I5</f>
        <v>15.173732635248111</v>
      </c>
      <c r="E5" s="62">
        <f>+'[1]Resumen - Carbono neutralidad'!J5</f>
        <v>20.448947454387294</v>
      </c>
      <c r="F5" s="62">
        <f>+'[1]Resumen - Carbono neutralidad'!K5</f>
        <v>27.039510023404542</v>
      </c>
      <c r="G5" s="62">
        <f>+'[1]Resumen - Carbono neutralidad'!L5</f>
        <v>34.281632224223173</v>
      </c>
      <c r="H5" s="62">
        <f>+'[1]Resumen - Carbono neutralidad'!M5</f>
        <v>43.920853977334275</v>
      </c>
      <c r="I5" s="62">
        <f>+'[1]Resumen - Carbono neutralidad'!N5</f>
        <v>52.653347191786295</v>
      </c>
      <c r="J5" s="62">
        <f>+'[1]Resumen - Carbono neutralidad'!O5</f>
        <v>58.214277049612356</v>
      </c>
      <c r="K5" s="62">
        <f>+'[1]Resumen - Carbono neutralidad'!P5</f>
        <v>63.485801509407032</v>
      </c>
      <c r="L5" s="62">
        <f>+'[1]Resumen - Carbono neutralidad'!Q5</f>
        <v>69.947430248605045</v>
      </c>
      <c r="M5" s="62">
        <f>+'[1]Resumen - Carbono neutralidad'!R5</f>
        <v>71.538076317490251</v>
      </c>
      <c r="N5" s="62">
        <f>+'[1]Resumen - Carbono neutralidad'!S5</f>
        <v>72.924871864001076</v>
      </c>
      <c r="O5" s="62">
        <f>+'[1]Resumen - Carbono neutralidad'!T5</f>
        <v>73.522359884812076</v>
      </c>
      <c r="P5" s="62">
        <f>+'[1]Resumen - Carbono neutralidad'!U5</f>
        <v>74.433668278540125</v>
      </c>
      <c r="Q5" s="62">
        <f>+'[1]Resumen - Carbono neutralidad'!V5</f>
        <v>75.093990369895323</v>
      </c>
      <c r="R5" s="62">
        <f>+'[1]Resumen - Carbono neutralidad'!W5</f>
        <v>75.862523367632505</v>
      </c>
      <c r="S5" s="62">
        <f>+'[1]Resumen - Carbono neutralidad'!X5</f>
        <v>76.529054291711802</v>
      </c>
      <c r="T5" s="62">
        <f>+'[1]Resumen - Carbono neutralidad'!Y5</f>
        <v>77.06434997540434</v>
      </c>
      <c r="U5" s="62">
        <f>+'[1]Resumen - Carbono neutralidad'!Z5</f>
        <v>77.639545371268284</v>
      </c>
      <c r="V5" s="62">
        <f>+'[1]Resumen - Carbono neutralidad'!AA5</f>
        <v>77.849879124755475</v>
      </c>
      <c r="W5" s="62">
        <f>+'[1]Resumen - Carbono neutralidad'!AB5</f>
        <v>77.986604998033528</v>
      </c>
      <c r="X5" s="62">
        <f>+'[1]Resumen - Carbono neutralidad'!AC5</f>
        <v>78.229089649236172</v>
      </c>
      <c r="Y5" s="62">
        <f>+'[1]Resumen - Carbono neutralidad'!AD5</f>
        <v>78.532978563184074</v>
      </c>
      <c r="Z5" s="62">
        <f>+'[1]Resumen - Carbono neutralidad'!AE5</f>
        <v>78.710764977471413</v>
      </c>
      <c r="AA5" s="62">
        <f>+'[1]Resumen - Carbono neutralidad'!AF5</f>
        <v>78.953071787519278</v>
      </c>
      <c r="AB5" s="62">
        <f>+'[1]Resumen - Carbono neutralidad'!AG5</f>
        <v>79.25341595011713</v>
      </c>
      <c r="AC5" s="62">
        <f>+'[1]Resumen - Carbono neutralidad'!AH5</f>
        <v>79.507979846428114</v>
      </c>
      <c r="AD5" s="62">
        <f>+'[1]Resumen - Carbono neutralidad'!AI5</f>
        <v>79.785517578511104</v>
      </c>
      <c r="AE5" s="62">
        <f>+'[1]Resumen - Carbono neutralidad'!AJ5</f>
        <v>79.962382553281145</v>
      </c>
      <c r="AF5" s="62">
        <f>+'[1]Resumen - Carbono neutralidad'!AK5</f>
        <v>80.153926542288218</v>
      </c>
      <c r="AG5" s="62">
        <f>+'[1]Resumen - Carbono neutralidad'!AL5</f>
        <v>80.354638517835639</v>
      </c>
      <c r="AH5" s="62">
        <f>+'[1]Resumen - Carbono neutralidad'!AM5</f>
        <v>80.397350523071395</v>
      </c>
      <c r="AI5" s="62">
        <f>+'[1]Resumen - Carbono neutralidad'!AN5</f>
        <v>80.427358265243157</v>
      </c>
      <c r="AJ5" s="62">
        <f>+'[1]Resumen - Carbono neutralidad'!AO5</f>
        <v>80.454715867057729</v>
      </c>
      <c r="AK5" s="62">
        <f>+'[1]Resumen - Carbono neutralidad'!AP5</f>
        <v>80.480116442840909</v>
      </c>
      <c r="AL5" s="62">
        <f>+'[1]Resumen - Carbono neutralidad'!AQ5</f>
        <v>80.523537972515243</v>
      </c>
    </row>
    <row r="6" spans="1:38" x14ac:dyDescent="0.25">
      <c r="A6" t="s">
        <v>7</v>
      </c>
      <c r="B6">
        <f>+VLOOKUP(A6,'[1]Diccionario regiones'!$A$2:$B$24,2,FALSE)</f>
        <v>1</v>
      </c>
      <c r="C6" s="62">
        <f>+'[1]Resumen - Carbono neutralidad'!H6</f>
        <v>4.4964632136515537</v>
      </c>
      <c r="D6" s="62">
        <f>+'[1]Resumen - Carbono neutralidad'!I6</f>
        <v>6.722302461588856</v>
      </c>
      <c r="E6" s="62">
        <f>+'[1]Resumen - Carbono neutralidad'!J6</f>
        <v>9.0593404479926178</v>
      </c>
      <c r="F6" s="62">
        <f>+'[1]Resumen - Carbono neutralidad'!K6</f>
        <v>11.979106865785155</v>
      </c>
      <c r="G6" s="62">
        <f>+'[1]Resumen - Carbono neutralidad'!L6</f>
        <v>15.187528753000922</v>
      </c>
      <c r="H6" s="62">
        <f>+'[1]Resumen - Carbono neutralidad'!M6</f>
        <v>19.457919280919977</v>
      </c>
      <c r="I6" s="62">
        <f>+'[1]Resumen - Carbono neutralidad'!N6</f>
        <v>23.326608814499512</v>
      </c>
      <c r="J6" s="62">
        <f>+'[1]Resumen - Carbono neutralidad'!O6</f>
        <v>25.790224944465411</v>
      </c>
      <c r="K6" s="62">
        <f>+'[1]Resumen - Carbono neutralidad'!P6</f>
        <v>28.125628019255668</v>
      </c>
      <c r="L6" s="62">
        <f>+'[1]Resumen - Carbono neutralidad'!Q6</f>
        <v>30.988273870710902</v>
      </c>
      <c r="M6" s="62">
        <f>+'[1]Resumen - Carbono neutralidad'!R6</f>
        <v>31.692965606187009</v>
      </c>
      <c r="N6" s="62">
        <f>+'[1]Resumen - Carbono neutralidad'!S6</f>
        <v>32.307347007265243</v>
      </c>
      <c r="O6" s="62">
        <f>+'[1]Resumen - Carbono neutralidad'!T6</f>
        <v>32.572047545334414</v>
      </c>
      <c r="P6" s="62">
        <f>+'[1]Resumen - Carbono neutralidad'!U6</f>
        <v>32.975777517760186</v>
      </c>
      <c r="Q6" s="62">
        <f>+'[1]Resumen - Carbono neutralidad'!V6</f>
        <v>33.268314952474597</v>
      </c>
      <c r="R6" s="62">
        <f>+'[1]Resumen - Carbono neutralidad'!W6</f>
        <v>33.608792235598742</v>
      </c>
      <c r="S6" s="62">
        <f>+'[1]Resumen - Carbono neutralidad'!X6</f>
        <v>33.904080321883782</v>
      </c>
      <c r="T6" s="62">
        <f>+'[1]Resumen - Carbono neutralidad'!Y6</f>
        <v>34.1412282655483</v>
      </c>
      <c r="U6" s="62">
        <f>+'[1]Resumen - Carbono neutralidad'!Z6</f>
        <v>34.396052672861813</v>
      </c>
      <c r="V6" s="62">
        <f>+'[1]Resumen - Carbono neutralidad'!AA6</f>
        <v>34.489235223445164</v>
      </c>
      <c r="W6" s="62">
        <f>+'[1]Resumen - Carbono neutralidad'!AB6</f>
        <v>34.549807839069388</v>
      </c>
      <c r="X6" s="62">
        <f>+'[1]Resumen - Carbono neutralidad'!AC6</f>
        <v>34.657233955428559</v>
      </c>
      <c r="Y6" s="62">
        <f>+'[1]Resumen - Carbono neutralidad'!AD6</f>
        <v>34.791863531643472</v>
      </c>
      <c r="Z6" s="62">
        <f>+'[1]Resumen - Carbono neutralidad'!AE6</f>
        <v>34.87062688401889</v>
      </c>
      <c r="AA6" s="62">
        <f>+'[1]Resumen - Carbono neutralidad'!AF6</f>
        <v>34.977974212774441</v>
      </c>
      <c r="AB6" s="62">
        <f>+'[1]Resumen - Carbono neutralidad'!AG6</f>
        <v>35.111033384969502</v>
      </c>
      <c r="AC6" s="62">
        <f>+'[1]Resumen - Carbono neutralidad'!AH6</f>
        <v>35.223810876700689</v>
      </c>
      <c r="AD6" s="62">
        <f>+'[1]Resumen - Carbono neutralidad'!AI6</f>
        <v>35.346766290797753</v>
      </c>
      <c r="AE6" s="62">
        <f>+'[1]Resumen - Carbono neutralidad'!AJ6</f>
        <v>35.425121424886768</v>
      </c>
      <c r="AF6" s="62">
        <f>+'[1]Resumen - Carbono neutralidad'!AK6</f>
        <v>35.509979690137449</v>
      </c>
      <c r="AG6" s="62">
        <f>+'[1]Resumen - Carbono neutralidad'!AL6</f>
        <v>35.598899578191777</v>
      </c>
      <c r="AH6" s="62">
        <f>+'[1]Resumen - Carbono neutralidad'!AM6</f>
        <v>35.617821950480661</v>
      </c>
      <c r="AI6" s="62">
        <f>+'[1]Resumen - Carbono neutralidad'!AN6</f>
        <v>35.631116050483413</v>
      </c>
      <c r="AJ6" s="62">
        <f>+'[1]Resumen - Carbono neutralidad'!AO6</f>
        <v>35.643236079117216</v>
      </c>
      <c r="AK6" s="62">
        <f>+'[1]Resumen - Carbono neutralidad'!AP6</f>
        <v>35.654489101509107</v>
      </c>
      <c r="AL6" s="62">
        <f>+'[1]Resumen - Carbono neutralidad'!AQ6</f>
        <v>35.673725808971447</v>
      </c>
    </row>
    <row r="7" spans="1:38" x14ac:dyDescent="0.25">
      <c r="A7" t="s">
        <v>8</v>
      </c>
      <c r="B7">
        <f>+VLOOKUP(A7,'[1]Diccionario regiones'!$A$2:$B$24,2,FALSE)</f>
        <v>2</v>
      </c>
      <c r="C7" s="62">
        <f>+'[1]Resumen - Carbono neutralidad'!H7</f>
        <v>0.15505192743579929</v>
      </c>
      <c r="D7" s="62">
        <f>+'[1]Resumen - Carbono neutralidad'!I7</f>
        <v>0.20297573452940471</v>
      </c>
      <c r="E7" s="62">
        <f>+'[1]Resumen - Carbono neutralidad'!J7</f>
        <v>0.25787008088924979</v>
      </c>
      <c r="F7" s="62">
        <f>+'[1]Resumen - Carbono neutralidad'!K7</f>
        <v>0.32884959377854323</v>
      </c>
      <c r="G7" s="62">
        <f>+'[1]Resumen - Carbono neutralidad'!L7</f>
        <v>0.40430212674517596</v>
      </c>
      <c r="H7" s="62">
        <f>+'[1]Resumen - Carbono neutralidad'!M7</f>
        <v>0.46325197495509801</v>
      </c>
      <c r="I7" s="62">
        <f>+'[1]Resumen - Carbono neutralidad'!N7</f>
        <v>0.48463603781780362</v>
      </c>
      <c r="J7" s="62">
        <f>+'[1]Resumen - Carbono neutralidad'!O7</f>
        <v>0.50524714374700541</v>
      </c>
      <c r="K7" s="62">
        <f>+'[1]Resumen - Carbono neutralidad'!P7</f>
        <v>0.52948771447363641</v>
      </c>
      <c r="L7" s="62">
        <f>+'[1]Resumen - Carbono neutralidad'!Q7</f>
        <v>0.54586901943316035</v>
      </c>
      <c r="M7" s="62">
        <f>+'[1]Resumen - Carbono neutralidad'!R7</f>
        <v>0.56909551820364401</v>
      </c>
      <c r="N7" s="62">
        <f>+'[1]Resumen - Carbono neutralidad'!S7</f>
        <v>0.58605448049659514</v>
      </c>
      <c r="O7" s="62">
        <f>+'[1]Resumen - Carbono neutralidad'!T7</f>
        <v>0.60010052125460522</v>
      </c>
      <c r="P7" s="62">
        <f>+'[1]Resumen - Carbono neutralidad'!U7</f>
        <v>0.61613164482581995</v>
      </c>
      <c r="Q7" s="62">
        <f>+'[1]Resumen - Carbono neutralidad'!V7</f>
        <v>0.63615394409508474</v>
      </c>
      <c r="R7" s="62">
        <f>+'[1]Resumen - Carbono neutralidad'!W7</f>
        <v>0.65579434135946224</v>
      </c>
      <c r="S7" s="62">
        <f>+'[1]Resumen - Carbono neutralidad'!X7</f>
        <v>0.67625123876957416</v>
      </c>
      <c r="T7" s="62">
        <f>+'[1]Resumen - Carbono neutralidad'!Y7</f>
        <v>0.70187911882949261</v>
      </c>
      <c r="U7" s="62">
        <f>+'[1]Resumen - Carbono neutralidad'!Z7</f>
        <v>0.71871461139583381</v>
      </c>
      <c r="V7" s="62">
        <f>+'[1]Resumen - Carbono neutralidad'!AA7</f>
        <v>0.73248279750250456</v>
      </c>
      <c r="W7" s="62">
        <f>+'[1]Resumen - Carbono neutralidad'!AB7</f>
        <v>0.74349109832996485</v>
      </c>
      <c r="X7" s="62">
        <f>+'[1]Resumen - Carbono neutralidad'!AC7</f>
        <v>0.75473847334455524</v>
      </c>
      <c r="Y7" s="62">
        <f>+'[1]Resumen - Carbono neutralidad'!AD7</f>
        <v>0.76723566838987656</v>
      </c>
      <c r="Z7" s="62">
        <f>+'[1]Resumen - Carbono neutralidad'!AE7</f>
        <v>0.77743962398208299</v>
      </c>
      <c r="AA7" s="62">
        <f>+'[1]Resumen - Carbono neutralidad'!AF7</f>
        <v>0.78785411121236948</v>
      </c>
      <c r="AB7" s="62">
        <f>+'[1]Resumen - Carbono neutralidad'!AG7</f>
        <v>0.80412655703840463</v>
      </c>
      <c r="AC7" s="62">
        <f>+'[1]Resumen - Carbono neutralidad'!AH7</f>
        <v>0.81737689928226753</v>
      </c>
      <c r="AD7" s="62">
        <f>+'[1]Resumen - Carbono neutralidad'!AI7</f>
        <v>0.82858108080329296</v>
      </c>
      <c r="AE7" s="62">
        <f>+'[1]Resumen - Carbono neutralidad'!AJ7</f>
        <v>0.83843516897043546</v>
      </c>
      <c r="AF7" s="62">
        <f>+'[1]Resumen - Carbono neutralidad'!AK7</f>
        <v>0.84680709103041174</v>
      </c>
      <c r="AG7" s="62">
        <f>+'[1]Resumen - Carbono neutralidad'!AL7</f>
        <v>0.85570263858055617</v>
      </c>
      <c r="AH7" s="62">
        <f>+'[1]Resumen - Carbono neutralidad'!AM7</f>
        <v>0.86271004500131709</v>
      </c>
      <c r="AI7" s="62">
        <f>+'[1]Resumen - Carbono neutralidad'!AN7</f>
        <v>0.86695420104659437</v>
      </c>
      <c r="AJ7" s="62">
        <f>+'[1]Resumen - Carbono neutralidad'!AO7</f>
        <v>0.87249921081608894</v>
      </c>
      <c r="AK7" s="62">
        <f>+'[1]Resumen - Carbono neutralidad'!AP7</f>
        <v>0.88017123487694948</v>
      </c>
      <c r="AL7" s="62">
        <f>+'[1]Resumen - Carbono neutralidad'!AQ7</f>
        <v>0.88711155900739569</v>
      </c>
    </row>
    <row r="8" spans="1:38" x14ac:dyDescent="0.25">
      <c r="A8" t="s">
        <v>9</v>
      </c>
      <c r="B8">
        <f>+VLOOKUP(A8,'[1]Diccionario regiones'!$A$2:$B$24,2,FALSE)</f>
        <v>2</v>
      </c>
      <c r="C8" s="62">
        <f>+'[1]Resumen - Carbono neutralidad'!H8</f>
        <v>20.951061865518529</v>
      </c>
      <c r="D8" s="62">
        <f>+'[1]Resumen - Carbono neutralidad'!I8</f>
        <v>27.426664354659074</v>
      </c>
      <c r="E8" s="62">
        <f>+'[1]Resumen - Carbono neutralidad'!J8</f>
        <v>34.844146134293993</v>
      </c>
      <c r="F8" s="62">
        <f>+'[1]Resumen - Carbono neutralidad'!K8</f>
        <v>44.435101824565564</v>
      </c>
      <c r="G8" s="62">
        <f>+'[1]Resumen - Carbono neutralidad'!L8</f>
        <v>54.630464837699009</v>
      </c>
      <c r="H8" s="62">
        <f>+'[1]Resumen - Carbono neutralidad'!M8</f>
        <v>62.595937677889268</v>
      </c>
      <c r="I8" s="62">
        <f>+'[1]Resumen - Carbono neutralidad'!N8</f>
        <v>65.485413683649881</v>
      </c>
      <c r="J8" s="62">
        <f>+'[1]Resumen - Carbono neutralidad'!O8</f>
        <v>68.270445528018641</v>
      </c>
      <c r="K8" s="62">
        <f>+'[1]Resumen - Carbono neutralidad'!P8</f>
        <v>71.545901082477442</v>
      </c>
      <c r="L8" s="62">
        <f>+'[1]Resumen - Carbono neutralidad'!Q8</f>
        <v>73.759390068527111</v>
      </c>
      <c r="M8" s="62">
        <f>+'[1]Resumen - Carbono neutralidad'!R8</f>
        <v>76.897821307063566</v>
      </c>
      <c r="N8" s="62">
        <f>+'[1]Resumen - Carbono neutralidad'!S8</f>
        <v>79.189365011489471</v>
      </c>
      <c r="O8" s="62">
        <f>+'[1]Resumen - Carbono neutralidad'!T8</f>
        <v>81.087306389925502</v>
      </c>
      <c r="P8" s="62">
        <f>+'[1]Resumen - Carbono neutralidad'!U8</f>
        <v>83.253477860791975</v>
      </c>
      <c r="Q8" s="62">
        <f>+'[1]Resumen - Carbono neutralidad'!V8</f>
        <v>85.958948457756847</v>
      </c>
      <c r="R8" s="62">
        <f>+'[1]Resumen - Carbono neutralidad'!W8</f>
        <v>88.612815358700274</v>
      </c>
      <c r="S8" s="62">
        <f>+'[1]Resumen - Carbono neutralidad'!X8</f>
        <v>91.377010104962153</v>
      </c>
      <c r="T8" s="62">
        <f>+'[1]Resumen - Carbono neutralidad'!Y8</f>
        <v>94.839922881972086</v>
      </c>
      <c r="U8" s="62">
        <f>+'[1]Resumen - Carbono neutralidad'!Z8</f>
        <v>97.114783002236848</v>
      </c>
      <c r="V8" s="62">
        <f>+'[1]Resumen - Carbono neutralidad'!AA8</f>
        <v>98.975179861968016</v>
      </c>
      <c r="W8" s="62">
        <f>+'[1]Resumen - Carbono neutralidad'!AB8</f>
        <v>100.46265309422337</v>
      </c>
      <c r="X8" s="62">
        <f>+'[1]Resumen - Carbono neutralidad'!AC8</f>
        <v>101.9824307174519</v>
      </c>
      <c r="Y8" s="62">
        <f>+'[1]Resumen - Carbono neutralidad'!AD8</f>
        <v>103.67108761369329</v>
      </c>
      <c r="Z8" s="62">
        <f>+'[1]Resumen - Carbono neutralidad'!AE8</f>
        <v>105.04987540705265</v>
      </c>
      <c r="AA8" s="62">
        <f>+'[1]Resumen - Carbono neutralidad'!AF8</f>
        <v>106.45711084016091</v>
      </c>
      <c r="AB8" s="62">
        <f>+'[1]Resumen - Carbono neutralidad'!AG8</f>
        <v>108.65589046736496</v>
      </c>
      <c r="AC8" s="62">
        <f>+'[1]Resumen - Carbono neutralidad'!AH8</f>
        <v>110.44631477670102</v>
      </c>
      <c r="AD8" s="62">
        <f>+'[1]Resumen - Carbono neutralidad'!AI8</f>
        <v>111.96025597099352</v>
      </c>
      <c r="AE8" s="62">
        <f>+'[1]Resumen - Carbono neutralidad'!AJ8</f>
        <v>113.29176867278535</v>
      </c>
      <c r="AF8" s="62">
        <f>+'[1]Resumen - Carbono neutralidad'!AK8</f>
        <v>114.42300683223671</v>
      </c>
      <c r="AG8" s="62">
        <f>+'[1]Resumen - Carbono neutralidad'!AL8</f>
        <v>115.62499877218147</v>
      </c>
      <c r="AH8" s="62">
        <f>+'[1]Resumen - Carbono neutralidad'!AM8</f>
        <v>116.57185965850606</v>
      </c>
      <c r="AI8" s="62">
        <f>+'[1]Resumen - Carbono neutralidad'!AN8</f>
        <v>117.14534221587924</v>
      </c>
      <c r="AJ8" s="62">
        <f>+'[1]Resumen - Carbono neutralidad'!AO8</f>
        <v>117.89459986553788</v>
      </c>
      <c r="AK8" s="62">
        <f>+'[1]Resumen - Carbono neutralidad'!AP8</f>
        <v>118.93126579669432</v>
      </c>
      <c r="AL8" s="62">
        <f>+'[1]Resumen - Carbono neutralidad'!AQ8</f>
        <v>119.86906233123865</v>
      </c>
    </row>
    <row r="9" spans="1:38" x14ac:dyDescent="0.25">
      <c r="A9" t="s">
        <v>10</v>
      </c>
      <c r="B9">
        <f>+VLOOKUP(A9,'[1]Diccionario regiones'!$A$2:$B$24,2,FALSE)</f>
        <v>2</v>
      </c>
      <c r="C9" s="62">
        <f>+'[1]Resumen - Carbono neutralidad'!H9</f>
        <v>20.979848779364403</v>
      </c>
      <c r="D9" s="62">
        <f>+'[1]Resumen - Carbono neutralidad'!I9</f>
        <v>27.464348794184144</v>
      </c>
      <c r="E9" s="62">
        <f>+'[1]Resumen - Carbono neutralidad'!J9</f>
        <v>34.892022248604533</v>
      </c>
      <c r="F9" s="62">
        <f>+'[1]Resumen - Carbono neutralidad'!K9</f>
        <v>44.496155982878236</v>
      </c>
      <c r="G9" s="62">
        <f>+'[1]Resumen - Carbono neutralidad'!L9</f>
        <v>54.705527500142459</v>
      </c>
      <c r="H9" s="62">
        <f>+'[1]Resumen - Carbono neutralidad'!M9</f>
        <v>62.68194495888536</v>
      </c>
      <c r="I9" s="62">
        <f>+'[1]Resumen - Carbono neutralidad'!N9</f>
        <v>65.575391126033153</v>
      </c>
      <c r="J9" s="62">
        <f>+'[1]Resumen - Carbono neutralidad'!O9</f>
        <v>68.364249624739344</v>
      </c>
      <c r="K9" s="62">
        <f>+'[1]Resumen - Carbono neutralidad'!P9</f>
        <v>71.644205679337801</v>
      </c>
      <c r="L9" s="62">
        <f>+'[1]Resumen - Carbono neutralidad'!Q9</f>
        <v>73.860736015613455</v>
      </c>
      <c r="M9" s="62">
        <f>+'[1]Resumen - Carbono neutralidad'!R9</f>
        <v>77.003479481866805</v>
      </c>
      <c r="N9" s="62">
        <f>+'[1]Resumen - Carbono neutralidad'!S9</f>
        <v>79.298171784278736</v>
      </c>
      <c r="O9" s="62">
        <f>+'[1]Resumen - Carbono neutralidad'!T9</f>
        <v>81.198720948195756</v>
      </c>
      <c r="P9" s="62">
        <f>+'[1]Resumen - Carbono neutralidad'!U9</f>
        <v>83.367868754672713</v>
      </c>
      <c r="Q9" s="62">
        <f>+'[1]Resumen - Carbono neutralidad'!V9</f>
        <v>86.077056688233071</v>
      </c>
      <c r="R9" s="62">
        <f>+'[1]Resumen - Carbono neutralidad'!W9</f>
        <v>88.734570021912333</v>
      </c>
      <c r="S9" s="62">
        <f>+'[1]Resumen - Carbono neutralidad'!X9</f>
        <v>91.502562792184818</v>
      </c>
      <c r="T9" s="62">
        <f>+'[1]Resumen - Carbono neutralidad'!Y9</f>
        <v>94.970233636943632</v>
      </c>
      <c r="U9" s="62">
        <f>+'[1]Resumen - Carbono neutralidad'!Z9</f>
        <v>97.248219431826385</v>
      </c>
      <c r="V9" s="62">
        <f>+'[1]Resumen - Carbono neutralidad'!AA9</f>
        <v>99.111172490592537</v>
      </c>
      <c r="W9" s="62">
        <f>+'[1]Resumen - Carbono neutralidad'!AB9</f>
        <v>100.6006895220624</v>
      </c>
      <c r="X9" s="62">
        <f>+'[1]Resumen - Carbono neutralidad'!AC9</f>
        <v>102.12255533097743</v>
      </c>
      <c r="Y9" s="62">
        <f>+'[1]Resumen - Carbono neutralidad'!AD9</f>
        <v>103.81353245427458</v>
      </c>
      <c r="Z9" s="62">
        <f>+'[1]Resumen - Carbono neutralidad'!AE9</f>
        <v>105.19421471225223</v>
      </c>
      <c r="AA9" s="62">
        <f>+'[1]Resumen - Carbono neutralidad'!AF9</f>
        <v>106.60338369724597</v>
      </c>
      <c r="AB9" s="62">
        <f>+'[1]Resumen - Carbono neutralidad'!AG9</f>
        <v>108.80518446390825</v>
      </c>
      <c r="AC9" s="62">
        <f>+'[1]Resumen - Carbono neutralidad'!AH9</f>
        <v>110.59806882947781</v>
      </c>
      <c r="AD9" s="62">
        <f>+'[1]Resumen - Carbono neutralidad'!AI9</f>
        <v>112.11409019016033</v>
      </c>
      <c r="AE9" s="62">
        <f>+'[1]Resumen - Carbono neutralidad'!AJ9</f>
        <v>113.44743240024522</v>
      </c>
      <c r="AF9" s="62">
        <f>+'[1]Resumen - Carbono neutralidad'!AK9</f>
        <v>114.58022488928833</v>
      </c>
      <c r="AG9" s="62">
        <f>+'[1]Resumen - Carbono neutralidad'!AL9</f>
        <v>115.78386837504212</v>
      </c>
      <c r="AH9" s="62">
        <f>+'[1]Resumen - Carbono neutralidad'!AM9</f>
        <v>116.73203025522248</v>
      </c>
      <c r="AI9" s="62">
        <f>+'[1]Resumen - Carbono neutralidad'!AN9</f>
        <v>117.30630078186788</v>
      </c>
      <c r="AJ9" s="62">
        <f>+'[1]Resumen - Carbono neutralidad'!AO9</f>
        <v>118.05658791707469</v>
      </c>
      <c r="AK9" s="62">
        <f>+'[1]Resumen - Carbono neutralidad'!AP9</f>
        <v>119.09467823488224</v>
      </c>
      <c r="AL9" s="62">
        <f>+'[1]Resumen - Carbono neutralidad'!AQ9</f>
        <v>120.03376330879607</v>
      </c>
    </row>
    <row r="10" spans="1:38" x14ac:dyDescent="0.25">
      <c r="A10" t="s">
        <v>11</v>
      </c>
      <c r="B10">
        <f>+VLOOKUP(A10,'[1]Diccionario regiones'!$A$2:$B$24,2,FALSE)</f>
        <v>3</v>
      </c>
      <c r="C10" s="62">
        <f>+'[1]Resumen - Carbono neutralidad'!H10</f>
        <v>14.452027807972371</v>
      </c>
      <c r="D10" s="62">
        <f>+'[1]Resumen - Carbono neutralidad'!I10</f>
        <v>17.66896431806779</v>
      </c>
      <c r="E10" s="62">
        <f>+'[1]Resumen - Carbono neutralidad'!J10</f>
        <v>21.742959725575641</v>
      </c>
      <c r="F10" s="62">
        <f>+'[1]Resumen - Carbono neutralidad'!K10</f>
        <v>25.76179598970543</v>
      </c>
      <c r="G10" s="62">
        <f>+'[1]Resumen - Carbono neutralidad'!L10</f>
        <v>28.757018154390948</v>
      </c>
      <c r="H10" s="62">
        <f>+'[1]Resumen - Carbono neutralidad'!M10</f>
        <v>30.782078787120266</v>
      </c>
      <c r="I10" s="62">
        <f>+'[1]Resumen - Carbono neutralidad'!N10</f>
        <v>31.764187999778727</v>
      </c>
      <c r="J10" s="62">
        <f>+'[1]Resumen - Carbono neutralidad'!O10</f>
        <v>32.10867115601112</v>
      </c>
      <c r="K10" s="62">
        <f>+'[1]Resumen - Carbono neutralidad'!P10</f>
        <v>32.179327741526642</v>
      </c>
      <c r="L10" s="62">
        <f>+'[1]Resumen - Carbono neutralidad'!Q10</f>
        <v>32.355795451789476</v>
      </c>
      <c r="M10" s="62">
        <f>+'[1]Resumen - Carbono neutralidad'!R10</f>
        <v>32.362905253151169</v>
      </c>
      <c r="N10" s="62">
        <f>+'[1]Resumen - Carbono neutralidad'!S10</f>
        <v>32.383943502812151</v>
      </c>
      <c r="O10" s="62">
        <f>+'[1]Resumen - Carbono neutralidad'!T10</f>
        <v>32.401741486390179</v>
      </c>
      <c r="P10" s="62">
        <f>+'[1]Resumen - Carbono neutralidad'!U10</f>
        <v>32.43426624460588</v>
      </c>
      <c r="Q10" s="62">
        <f>+'[1]Resumen - Carbono neutralidad'!V10</f>
        <v>32.441009755036035</v>
      </c>
      <c r="R10" s="62">
        <f>+'[1]Resumen - Carbono neutralidad'!W10</f>
        <v>32.450833866189512</v>
      </c>
      <c r="S10" s="62">
        <f>+'[1]Resumen - Carbono neutralidad'!X10</f>
        <v>32.469561665247646</v>
      </c>
      <c r="T10" s="62">
        <f>+'[1]Resumen - Carbono neutralidad'!Y10</f>
        <v>32.518682221262722</v>
      </c>
      <c r="U10" s="62">
        <f>+'[1]Resumen - Carbono neutralidad'!Z10</f>
        <v>32.532141065617722</v>
      </c>
      <c r="V10" s="62">
        <f>+'[1]Resumen - Carbono neutralidad'!AA10</f>
        <v>32.542453564785141</v>
      </c>
      <c r="W10" s="62">
        <f>+'[1]Resumen - Carbono neutralidad'!AB10</f>
        <v>32.56427135650511</v>
      </c>
      <c r="X10" s="62">
        <f>+'[1]Resumen - Carbono neutralidad'!AC10</f>
        <v>32.582219613327844</v>
      </c>
      <c r="Y10" s="62">
        <f>+'[1]Resumen - Carbono neutralidad'!AD10</f>
        <v>32.615157623062387</v>
      </c>
      <c r="Z10" s="62">
        <f>+'[1]Resumen - Carbono neutralidad'!AE10</f>
        <v>32.632824117574913</v>
      </c>
      <c r="AA10" s="62">
        <f>+'[1]Resumen - Carbono neutralidad'!AF10</f>
        <v>32.655149081789787</v>
      </c>
      <c r="AB10" s="62">
        <f>+'[1]Resumen - Carbono neutralidad'!AG10</f>
        <v>32.794076666595174</v>
      </c>
      <c r="AC10" s="62">
        <f>+'[1]Resumen - Carbono neutralidad'!AH10</f>
        <v>32.80829626944854</v>
      </c>
      <c r="AD10" s="62">
        <f>+'[1]Resumen - Carbono neutralidad'!AI10</f>
        <v>32.817810442214537</v>
      </c>
      <c r="AE10" s="62">
        <f>+'[1]Resumen - Carbono neutralidad'!AJ10</f>
        <v>32.817810442214537</v>
      </c>
      <c r="AF10" s="62">
        <f>+'[1]Resumen - Carbono neutralidad'!AK10</f>
        <v>32.817810442214537</v>
      </c>
      <c r="AG10" s="62">
        <f>+'[1]Resumen - Carbono neutralidad'!AL10</f>
        <v>32.817810442214537</v>
      </c>
      <c r="AH10" s="62">
        <f>+'[1]Resumen - Carbono neutralidad'!AM10</f>
        <v>32.817810442214537</v>
      </c>
      <c r="AI10" s="62">
        <f>+'[1]Resumen - Carbono neutralidad'!AN10</f>
        <v>32.817810442214537</v>
      </c>
      <c r="AJ10" s="62">
        <f>+'[1]Resumen - Carbono neutralidad'!AO10</f>
        <v>32.817810442214537</v>
      </c>
      <c r="AK10" s="62">
        <f>+'[1]Resumen - Carbono neutralidad'!AP10</f>
        <v>32.817810442214537</v>
      </c>
      <c r="AL10" s="62">
        <f>+'[1]Resumen - Carbono neutralidad'!AQ10</f>
        <v>32.817810442214537</v>
      </c>
    </row>
    <row r="11" spans="1:38" x14ac:dyDescent="0.25">
      <c r="A11" t="s">
        <v>12</v>
      </c>
      <c r="B11">
        <f>+VLOOKUP(A11,'[1]Diccionario regiones'!$A$2:$B$24,2,FALSE)</f>
        <v>3</v>
      </c>
      <c r="C11" s="62">
        <f>+'[1]Resumen - Carbono neutralidad'!H11</f>
        <v>18.822678403063144</v>
      </c>
      <c r="D11" s="62">
        <f>+'[1]Resumen - Carbono neutralidad'!I11</f>
        <v>23.012496065827079</v>
      </c>
      <c r="E11" s="62">
        <f>+'[1]Resumen - Carbono neutralidad'!J11</f>
        <v>28.318568430895109</v>
      </c>
      <c r="F11" s="62">
        <f>+'[1]Resumen - Carbono neutralidad'!K11</f>
        <v>33.552800163590327</v>
      </c>
      <c r="G11" s="62">
        <f>+'[1]Resumen - Carbono neutralidad'!L11</f>
        <v>37.45385158009131</v>
      </c>
      <c r="H11" s="62">
        <f>+'[1]Resumen - Carbono neutralidad'!M11</f>
        <v>40.091340626129551</v>
      </c>
      <c r="I11" s="62">
        <f>+'[1]Resumen - Carbono neutralidad'!N11</f>
        <v>41.370463951394548</v>
      </c>
      <c r="J11" s="62">
        <f>+'[1]Resumen - Carbono neutralidad'!O11</f>
        <v>41.819127332837631</v>
      </c>
      <c r="K11" s="62">
        <f>+'[1]Resumen - Carbono neutralidad'!P11</f>
        <v>41.9111522170884</v>
      </c>
      <c r="L11" s="62">
        <f>+'[1]Resumen - Carbono neutralidad'!Q11</f>
        <v>42.140988126826251</v>
      </c>
      <c r="M11" s="62">
        <f>+'[1]Resumen - Carbono neutralidad'!R11</f>
        <v>42.150248107938879</v>
      </c>
      <c r="N11" s="62">
        <f>+'[1]Resumen - Carbono neutralidad'!S11</f>
        <v>42.17764884455481</v>
      </c>
      <c r="O11" s="62">
        <f>+'[1]Resumen - Carbono neutralidad'!T11</f>
        <v>42.2008293784953</v>
      </c>
      <c r="P11" s="62">
        <f>+'[1]Resumen - Carbono neutralidad'!U11</f>
        <v>42.24319042790416</v>
      </c>
      <c r="Q11" s="62">
        <f>+'[1]Resumen - Carbono neutralidad'!V11</f>
        <v>42.251973342649499</v>
      </c>
      <c r="R11" s="62">
        <f>+'[1]Resumen - Carbono neutralidad'!W11</f>
        <v>42.26476850795742</v>
      </c>
      <c r="S11" s="62">
        <f>+'[1]Resumen - Carbono neutralidad'!X11</f>
        <v>42.289160056572754</v>
      </c>
      <c r="T11" s="62">
        <f>+'[1]Resumen - Carbono neutralidad'!Y11</f>
        <v>42.35313588343503</v>
      </c>
      <c r="U11" s="62">
        <f>+'[1]Resumen - Carbono neutralidad'!Z11</f>
        <v>42.370665015148383</v>
      </c>
      <c r="V11" s="62">
        <f>+'[1]Resumen - Carbono neutralidad'!AA11</f>
        <v>42.384096269083081</v>
      </c>
      <c r="W11" s="62">
        <f>+'[1]Resumen - Carbono neutralidad'!AB11</f>
        <v>42.412512300554027</v>
      </c>
      <c r="X11" s="62">
        <f>+'[1]Resumen - Carbono neutralidad'!AC11</f>
        <v>42.435888554084542</v>
      </c>
      <c r="Y11" s="62">
        <f>+'[1]Resumen - Carbono neutralidad'!AD11</f>
        <v>42.478787832490873</v>
      </c>
      <c r="Z11" s="62">
        <f>+'[1]Resumen - Carbono neutralidad'!AE11</f>
        <v>42.501797111820892</v>
      </c>
      <c r="AA11" s="62">
        <f>+'[1]Resumen - Carbono neutralidad'!AF11</f>
        <v>42.530873697291142</v>
      </c>
      <c r="AB11" s="62">
        <f>+'[1]Resumen - Carbono neutralidad'!AG11</f>
        <v>42.711816419298863</v>
      </c>
      <c r="AC11" s="62">
        <f>+'[1]Resumen - Carbono neutralidad'!AH11</f>
        <v>42.730336381693377</v>
      </c>
      <c r="AD11" s="62">
        <f>+'[1]Resumen - Carbono neutralidad'!AI11</f>
        <v>42.742727875580961</v>
      </c>
      <c r="AE11" s="62">
        <f>+'[1]Resumen - Carbono neutralidad'!AJ11</f>
        <v>42.742727875580961</v>
      </c>
      <c r="AF11" s="62">
        <f>+'[1]Resumen - Carbono neutralidad'!AK11</f>
        <v>42.742727875580961</v>
      </c>
      <c r="AG11" s="62">
        <f>+'[1]Resumen - Carbono neutralidad'!AL11</f>
        <v>42.742727875580961</v>
      </c>
      <c r="AH11" s="62">
        <f>+'[1]Resumen - Carbono neutralidad'!AM11</f>
        <v>42.742727875580961</v>
      </c>
      <c r="AI11" s="62">
        <f>+'[1]Resumen - Carbono neutralidad'!AN11</f>
        <v>42.742727875580961</v>
      </c>
      <c r="AJ11" s="62">
        <f>+'[1]Resumen - Carbono neutralidad'!AO11</f>
        <v>42.742727875580961</v>
      </c>
      <c r="AK11" s="62">
        <f>+'[1]Resumen - Carbono neutralidad'!AP11</f>
        <v>42.742727875580961</v>
      </c>
      <c r="AL11" s="62">
        <f>+'[1]Resumen - Carbono neutralidad'!AQ11</f>
        <v>42.742727875580961</v>
      </c>
    </row>
    <row r="12" spans="1:38" x14ac:dyDescent="0.25">
      <c r="A12" t="s">
        <v>13</v>
      </c>
      <c r="B12">
        <f>+VLOOKUP(A12,'[1]Diccionario regiones'!$A$2:$B$24,2,FALSE)</f>
        <v>3</v>
      </c>
      <c r="C12" s="62">
        <f>+'[1]Resumen - Carbono neutralidad'!H12</f>
        <v>24.366515125691532</v>
      </c>
      <c r="D12" s="62">
        <f>+'[1]Resumen - Carbono neutralidad'!I12</f>
        <v>29.790358282731987</v>
      </c>
      <c r="E12" s="62">
        <f>+'[1]Resumen - Carbono neutralidad'!J12</f>
        <v>36.659226239398706</v>
      </c>
      <c r="F12" s="62">
        <f>+'[1]Resumen - Carbono neutralidad'!K12</f>
        <v>43.435094367992839</v>
      </c>
      <c r="G12" s="62">
        <f>+'[1]Resumen - Carbono neutralidad'!L12</f>
        <v>48.485121059773469</v>
      </c>
      <c r="H12" s="62">
        <f>+'[1]Resumen - Carbono neutralidad'!M12</f>
        <v>51.899428809072269</v>
      </c>
      <c r="I12" s="62">
        <f>+'[1]Resumen - Carbono neutralidad'!N12</f>
        <v>53.555291868796118</v>
      </c>
      <c r="J12" s="62">
        <f>+'[1]Resumen - Carbono neutralidad'!O12</f>
        <v>54.136099915141827</v>
      </c>
      <c r="K12" s="62">
        <f>+'[1]Resumen - Carbono neutralidad'!P12</f>
        <v>54.255228855562478</v>
      </c>
      <c r="L12" s="62">
        <f>+'[1]Resumen - Carbono neutralidad'!Q12</f>
        <v>54.552758253405436</v>
      </c>
      <c r="M12" s="62">
        <f>+'[1]Resumen - Carbono neutralidad'!R12</f>
        <v>54.56474557343568</v>
      </c>
      <c r="N12" s="62">
        <f>+'[1]Resumen - Carbono neutralidad'!S12</f>
        <v>54.60021663918463</v>
      </c>
      <c r="O12" s="62">
        <f>+'[1]Resumen - Carbono neutralidad'!T12</f>
        <v>54.630224527477111</v>
      </c>
      <c r="P12" s="62">
        <f>+'[1]Resumen - Carbono neutralidad'!U12</f>
        <v>54.685062161583062</v>
      </c>
      <c r="Q12" s="62">
        <f>+'[1]Resumen - Carbono neutralidad'!V12</f>
        <v>54.696431905059882</v>
      </c>
      <c r="R12" s="62">
        <f>+'[1]Resumen - Carbono neutralidad'!W12</f>
        <v>54.712995625819225</v>
      </c>
      <c r="S12" s="62">
        <f>+'[1]Resumen - Carbono neutralidad'!X12</f>
        <v>54.744571208504532</v>
      </c>
      <c r="T12" s="62">
        <f>+'[1]Resumen - Carbono neutralidad'!Y12</f>
        <v>54.827389812718877</v>
      </c>
      <c r="U12" s="62">
        <f>+'[1]Resumen - Carbono neutralidad'!Z12</f>
        <v>54.850081793312064</v>
      </c>
      <c r="V12" s="62">
        <f>+'[1]Resumen - Carbono neutralidad'!AA12</f>
        <v>54.867468949653393</v>
      </c>
      <c r="W12" s="62">
        <f>+'[1]Resumen - Carbono neutralidad'!AB12</f>
        <v>54.904254344687061</v>
      </c>
      <c r="X12" s="62">
        <f>+'[1]Resumen - Carbono neutralidad'!AC12</f>
        <v>54.934515597790202</v>
      </c>
      <c r="Y12" s="62">
        <f>+'[1]Resumen - Carbono neutralidad'!AD12</f>
        <v>54.990049985287271</v>
      </c>
      <c r="Z12" s="62">
        <f>+'[1]Resumen - Carbono neutralidad'!AE12</f>
        <v>55.019836179410163</v>
      </c>
      <c r="AA12" s="62">
        <f>+'[1]Resumen - Carbono neutralidad'!AF12</f>
        <v>55.057476681175793</v>
      </c>
      <c r="AB12" s="62">
        <f>+'[1]Resumen - Carbono neutralidad'!AG12</f>
        <v>55.291712398233358</v>
      </c>
      <c r="AC12" s="62">
        <f>+'[1]Resumen - Carbono neutralidad'!AH12</f>
        <v>55.315687038513047</v>
      </c>
      <c r="AD12" s="62">
        <f>+'[1]Resumen - Carbono neutralidad'!AI12</f>
        <v>55.331728194653266</v>
      </c>
      <c r="AE12" s="62">
        <f>+'[1]Resumen - Carbono neutralidad'!AJ12</f>
        <v>55.331728194653266</v>
      </c>
      <c r="AF12" s="62">
        <f>+'[1]Resumen - Carbono neutralidad'!AK12</f>
        <v>55.331728194653266</v>
      </c>
      <c r="AG12" s="62">
        <f>+'[1]Resumen - Carbono neutralidad'!AL12</f>
        <v>55.331728194653266</v>
      </c>
      <c r="AH12" s="62">
        <f>+'[1]Resumen - Carbono neutralidad'!AM12</f>
        <v>55.331728194653266</v>
      </c>
      <c r="AI12" s="62">
        <f>+'[1]Resumen - Carbono neutralidad'!AN12</f>
        <v>55.331728194653266</v>
      </c>
      <c r="AJ12" s="62">
        <f>+'[1]Resumen - Carbono neutralidad'!AO12</f>
        <v>55.331728194653266</v>
      </c>
      <c r="AK12" s="62">
        <f>+'[1]Resumen - Carbono neutralidad'!AP12</f>
        <v>55.331728194653266</v>
      </c>
      <c r="AL12" s="62">
        <f>+'[1]Resumen - Carbono neutralidad'!AQ12</f>
        <v>55.331728194653266</v>
      </c>
    </row>
    <row r="13" spans="1:38" x14ac:dyDescent="0.25">
      <c r="A13" t="s">
        <v>14</v>
      </c>
      <c r="B13">
        <f>+VLOOKUP(A13,'[1]Diccionario regiones'!$A$2:$B$24,2,FALSE)</f>
        <v>4</v>
      </c>
      <c r="C13" s="62">
        <f>+'[1]Resumen - Carbono neutralidad'!H13</f>
        <v>26.314343088748899</v>
      </c>
      <c r="D13" s="62">
        <f>+'[1]Resumen - Carbono neutralidad'!I13</f>
        <v>42.506673203842787</v>
      </c>
      <c r="E13" s="62">
        <f>+'[1]Resumen - Carbono neutralidad'!J13</f>
        <v>60.878510509963839</v>
      </c>
      <c r="F13" s="62">
        <f>+'[1]Resumen - Carbono neutralidad'!K13</f>
        <v>81.595456920730769</v>
      </c>
      <c r="G13" s="62">
        <f>+'[1]Resumen - Carbono neutralidad'!L13</f>
        <v>103.66771407281145</v>
      </c>
      <c r="H13" s="62">
        <f>+'[1]Resumen - Carbono neutralidad'!M13</f>
        <v>125.14516876765312</v>
      </c>
      <c r="I13" s="62">
        <f>+'[1]Resumen - Carbono neutralidad'!N13</f>
        <v>138.06540308905556</v>
      </c>
      <c r="J13" s="62">
        <f>+'[1]Resumen - Carbono neutralidad'!O13</f>
        <v>143.35387430253732</v>
      </c>
      <c r="K13" s="62">
        <f>+'[1]Resumen - Carbono neutralidad'!P13</f>
        <v>147.51228419241838</v>
      </c>
      <c r="L13" s="62">
        <f>+'[1]Resumen - Carbono neutralidad'!Q13</f>
        <v>151.42611049896252</v>
      </c>
      <c r="M13" s="62">
        <f>+'[1]Resumen - Carbono neutralidad'!R13</f>
        <v>155.07933833040047</v>
      </c>
      <c r="N13" s="62">
        <f>+'[1]Resumen - Carbono neutralidad'!S13</f>
        <v>158.89394790902836</v>
      </c>
      <c r="O13" s="62">
        <f>+'[1]Resumen - Carbono neutralidad'!T13</f>
        <v>163.14927292026144</v>
      </c>
      <c r="P13" s="62">
        <f>+'[1]Resumen - Carbono neutralidad'!U13</f>
        <v>169.99832065482985</v>
      </c>
      <c r="Q13" s="62">
        <f>+'[1]Resumen - Carbono neutralidad'!V13</f>
        <v>175.16611640554621</v>
      </c>
      <c r="R13" s="62">
        <f>+'[1]Resumen - Carbono neutralidad'!W13</f>
        <v>180.11498956385421</v>
      </c>
      <c r="S13" s="62">
        <f>+'[1]Resumen - Carbono neutralidad'!X13</f>
        <v>185.00555645589665</v>
      </c>
      <c r="T13" s="62">
        <f>+'[1]Resumen - Carbono neutralidad'!Y13</f>
        <v>189.6679823264335</v>
      </c>
      <c r="U13" s="62">
        <f>+'[1]Resumen - Carbono neutralidad'!Z13</f>
        <v>196.5709789411755</v>
      </c>
      <c r="V13" s="62">
        <f>+'[1]Resumen - Carbono neutralidad'!AA13</f>
        <v>204.78926861190544</v>
      </c>
      <c r="W13" s="62">
        <f>+'[1]Resumen - Carbono neutralidad'!AB13</f>
        <v>225.48107154736471</v>
      </c>
      <c r="X13" s="62">
        <f>+'[1]Resumen - Carbono neutralidad'!AC13</f>
        <v>232.47952500282614</v>
      </c>
      <c r="Y13" s="62">
        <f>+'[1]Resumen - Carbono neutralidad'!AD13</f>
        <v>238.12008131302997</v>
      </c>
      <c r="Z13" s="62">
        <f>+'[1]Resumen - Carbono neutralidad'!AE13</f>
        <v>245.15720382023284</v>
      </c>
      <c r="AA13" s="62">
        <f>+'[1]Resumen - Carbono neutralidad'!AF13</f>
        <v>251.64759485065662</v>
      </c>
      <c r="AB13" s="62">
        <f>+'[1]Resumen - Carbono neutralidad'!AG13</f>
        <v>260.45740174882536</v>
      </c>
      <c r="AC13" s="62">
        <f>+'[1]Resumen - Carbono neutralidad'!AH13</f>
        <v>268.83073295020932</v>
      </c>
      <c r="AD13" s="62">
        <f>+'[1]Resumen - Carbono neutralidad'!AI13</f>
        <v>271.97606943307477</v>
      </c>
      <c r="AE13" s="62">
        <f>+'[1]Resumen - Carbono neutralidad'!AJ13</f>
        <v>273.9235837364476</v>
      </c>
      <c r="AF13" s="62">
        <f>+'[1]Resumen - Carbono neutralidad'!AK13</f>
        <v>275.47961325015297</v>
      </c>
      <c r="AG13" s="62">
        <f>+'[1]Resumen - Carbono neutralidad'!AL13</f>
        <v>276.73568990701665</v>
      </c>
      <c r="AH13" s="62">
        <f>+'[1]Resumen - Carbono neutralidad'!AM13</f>
        <v>277.55518209299998</v>
      </c>
      <c r="AI13" s="62">
        <f>+'[1]Resumen - Carbono neutralidad'!AN13</f>
        <v>279.3081232327462</v>
      </c>
      <c r="AJ13" s="62">
        <f>+'[1]Resumen - Carbono neutralidad'!AO13</f>
        <v>281.56355983451363</v>
      </c>
      <c r="AK13" s="62">
        <f>+'[1]Resumen - Carbono neutralidad'!AP13</f>
        <v>283.61275616984614</v>
      </c>
      <c r="AL13" s="62">
        <f>+'[1]Resumen - Carbono neutralidad'!AQ13</f>
        <v>284.72826047025035</v>
      </c>
    </row>
    <row r="14" spans="1:38" x14ac:dyDescent="0.25">
      <c r="A14" t="s">
        <v>15</v>
      </c>
      <c r="B14">
        <f>+VLOOKUP(A14,'[1]Diccionario regiones'!$A$2:$B$24,2,FALSE)</f>
        <v>5</v>
      </c>
      <c r="C14" s="62">
        <f>+'[1]Resumen - Carbono neutralidad'!H14</f>
        <v>31.609144711968163</v>
      </c>
      <c r="D14" s="62">
        <f>+'[1]Resumen - Carbono neutralidad'!I14</f>
        <v>42.12995842172775</v>
      </c>
      <c r="E14" s="62">
        <f>+'[1]Resumen - Carbono neutralidad'!J14</f>
        <v>56.15386532932375</v>
      </c>
      <c r="F14" s="62">
        <f>+'[1]Resumen - Carbono neutralidad'!K14</f>
        <v>73.186415415719637</v>
      </c>
      <c r="G14" s="62">
        <f>+'[1]Resumen - Carbono neutralidad'!L14</f>
        <v>90.743792282471375</v>
      </c>
      <c r="H14" s="62">
        <f>+'[1]Resumen - Carbono neutralidad'!M14</f>
        <v>111.88596911118324</v>
      </c>
      <c r="I14" s="62">
        <f>+'[1]Resumen - Carbono neutralidad'!N14</f>
        <v>120.58879493988502</v>
      </c>
      <c r="J14" s="62">
        <f>+'[1]Resumen - Carbono neutralidad'!O14</f>
        <v>128.76831826861124</v>
      </c>
      <c r="K14" s="62">
        <f>+'[1]Resumen - Carbono neutralidad'!P14</f>
        <v>135.69557447511943</v>
      </c>
      <c r="L14" s="62">
        <f>+'[1]Resumen - Carbono neutralidad'!Q14</f>
        <v>141.94050057713355</v>
      </c>
      <c r="M14" s="62">
        <f>+'[1]Resumen - Carbono neutralidad'!R14</f>
        <v>151.41386175699947</v>
      </c>
      <c r="N14" s="62">
        <f>+'[1]Resumen - Carbono neutralidad'!S14</f>
        <v>163.55932752108671</v>
      </c>
      <c r="O14" s="62">
        <f>+'[1]Resumen - Carbono neutralidad'!T14</f>
        <v>175.09477922147039</v>
      </c>
      <c r="P14" s="62">
        <f>+'[1]Resumen - Carbono neutralidad'!U14</f>
        <v>187.82132784211933</v>
      </c>
      <c r="Q14" s="62">
        <f>+'[1]Resumen - Carbono neutralidad'!V14</f>
        <v>198.00061525652364</v>
      </c>
      <c r="R14" s="62">
        <f>+'[1]Resumen - Carbono neutralidad'!W14</f>
        <v>206.59786432104147</v>
      </c>
      <c r="S14" s="62">
        <f>+'[1]Resumen - Carbono neutralidad'!X14</f>
        <v>212.9593677091423</v>
      </c>
      <c r="T14" s="62">
        <f>+'[1]Resumen - Carbono neutralidad'!Y14</f>
        <v>219.89164100626189</v>
      </c>
      <c r="U14" s="62">
        <f>+'[1]Resumen - Carbono neutralidad'!Z14</f>
        <v>225.72050163071793</v>
      </c>
      <c r="V14" s="62">
        <f>+'[1]Resumen - Carbono neutralidad'!AA14</f>
        <v>232.70246365647142</v>
      </c>
      <c r="W14" s="62">
        <f>+'[1]Resumen - Carbono neutralidad'!AB14</f>
        <v>241.70494683216427</v>
      </c>
      <c r="X14" s="62">
        <f>+'[1]Resumen - Carbono neutralidad'!AC14</f>
        <v>253.49937466601654</v>
      </c>
      <c r="Y14" s="62">
        <f>+'[1]Resumen - Carbono neutralidad'!AD14</f>
        <v>261.52236063935504</v>
      </c>
      <c r="Z14" s="62">
        <f>+'[1]Resumen - Carbono neutralidad'!AE14</f>
        <v>269.22154502620066</v>
      </c>
      <c r="AA14" s="62">
        <f>+'[1]Resumen - Carbono neutralidad'!AF14</f>
        <v>277.40493078653333</v>
      </c>
      <c r="AB14" s="62">
        <f>+'[1]Resumen - Carbono neutralidad'!AG14</f>
        <v>284.78460740013907</v>
      </c>
      <c r="AC14" s="62">
        <f>+'[1]Resumen - Carbono neutralidad'!AH14</f>
        <v>290.2911035697461</v>
      </c>
      <c r="AD14" s="62">
        <f>+'[1]Resumen - Carbono neutralidad'!AI14</f>
        <v>294.95562507942861</v>
      </c>
      <c r="AE14" s="62">
        <f>+'[1]Resumen - Carbono neutralidad'!AJ14</f>
        <v>299.7090831435217</v>
      </c>
      <c r="AF14" s="62">
        <f>+'[1]Resumen - Carbono neutralidad'!AK14</f>
        <v>305.41863058402532</v>
      </c>
      <c r="AG14" s="62">
        <f>+'[1]Resumen - Carbono neutralidad'!AL14</f>
        <v>313.7668038501414</v>
      </c>
      <c r="AH14" s="62">
        <f>+'[1]Resumen - Carbono neutralidad'!AM14</f>
        <v>319.32671864258566</v>
      </c>
      <c r="AI14" s="62">
        <f>+'[1]Resumen - Carbono neutralidad'!AN14</f>
        <v>325.61252889641906</v>
      </c>
      <c r="AJ14" s="62">
        <f>+'[1]Resumen - Carbono neutralidad'!AO14</f>
        <v>330.50045358087789</v>
      </c>
      <c r="AK14" s="62">
        <f>+'[1]Resumen - Carbono neutralidad'!AP14</f>
        <v>335.43890316281431</v>
      </c>
      <c r="AL14" s="62">
        <f>+'[1]Resumen - Carbono neutralidad'!AQ14</f>
        <v>339.76566512962165</v>
      </c>
    </row>
    <row r="15" spans="1:38" x14ac:dyDescent="0.25">
      <c r="A15" t="s">
        <v>16</v>
      </c>
      <c r="B15">
        <f>+VLOOKUP(A15,'[1]Diccionario regiones'!$A$2:$B$24,2,FALSE)</f>
        <v>13</v>
      </c>
      <c r="C15" s="62">
        <f>+'[1]Resumen - Carbono neutralidad'!H15</f>
        <v>121.67911754998624</v>
      </c>
      <c r="D15" s="62">
        <f>+'[1]Resumen - Carbono neutralidad'!I15</f>
        <v>165.31502633670993</v>
      </c>
      <c r="E15" s="62">
        <f>+'[1]Resumen - Carbono neutralidad'!J15</f>
        <v>217.90049450336167</v>
      </c>
      <c r="F15" s="62">
        <f>+'[1]Resumen - Carbono neutralidad'!K15</f>
        <v>281.18149062789496</v>
      </c>
      <c r="G15" s="62">
        <f>+'[1]Resumen - Carbono neutralidad'!L15</f>
        <v>337.55848279890131</v>
      </c>
      <c r="H15" s="62">
        <f>+'[1]Resumen - Carbono neutralidad'!M15</f>
        <v>416.53277132955975</v>
      </c>
      <c r="I15" s="62">
        <f>+'[1]Resumen - Carbono neutralidad'!N15</f>
        <v>458.98062013260233</v>
      </c>
      <c r="J15" s="62">
        <f>+'[1]Resumen - Carbono neutralidad'!O15</f>
        <v>511.7808503351626</v>
      </c>
      <c r="K15" s="62">
        <f>+'[1]Resumen - Carbono neutralidad'!P15</f>
        <v>540.3799886100926</v>
      </c>
      <c r="L15" s="62">
        <f>+'[1]Resumen - Carbono neutralidad'!Q15</f>
        <v>557.98575741676984</v>
      </c>
      <c r="M15" s="62">
        <f>+'[1]Resumen - Carbono neutralidad'!R15</f>
        <v>587.09231347126979</v>
      </c>
      <c r="N15" s="62">
        <f>+'[1]Resumen - Carbono neutralidad'!S15</f>
        <v>614.89377277161623</v>
      </c>
      <c r="O15" s="62">
        <f>+'[1]Resumen - Carbono neutralidad'!T15</f>
        <v>629.48471720184261</v>
      </c>
      <c r="P15" s="62">
        <f>+'[1]Resumen - Carbono neutralidad'!U15</f>
        <v>640.72899334043802</v>
      </c>
      <c r="Q15" s="62">
        <f>+'[1]Resumen - Carbono neutralidad'!V15</f>
        <v>652.53566056390275</v>
      </c>
      <c r="R15" s="62">
        <f>+'[1]Resumen - Carbono neutralidad'!W15</f>
        <v>663.34237888703501</v>
      </c>
      <c r="S15" s="62">
        <f>+'[1]Resumen - Carbono neutralidad'!X15</f>
        <v>674.01762674533791</v>
      </c>
      <c r="T15" s="62">
        <f>+'[1]Resumen - Carbono neutralidad'!Y15</f>
        <v>686.06078673430898</v>
      </c>
      <c r="U15" s="62">
        <f>+'[1]Resumen - Carbono neutralidad'!Z15</f>
        <v>697.81983921435688</v>
      </c>
      <c r="V15" s="62">
        <f>+'[1]Resumen - Carbono neutralidad'!AA15</f>
        <v>708.30249831585149</v>
      </c>
      <c r="W15" s="62">
        <f>+'[1]Resumen - Carbono neutralidad'!AB15</f>
        <v>718.60353766566141</v>
      </c>
      <c r="X15" s="62">
        <f>+'[1]Resumen - Carbono neutralidad'!AC15</f>
        <v>728.7641680072943</v>
      </c>
      <c r="Y15" s="62">
        <f>+'[1]Resumen - Carbono neutralidad'!AD15</f>
        <v>740.13145379479261</v>
      </c>
      <c r="Z15" s="62">
        <f>+'[1]Resumen - Carbono neutralidad'!AE15</f>
        <v>749.36305048695442</v>
      </c>
      <c r="AA15" s="62">
        <f>+'[1]Resumen - Carbono neutralidad'!AF15</f>
        <v>759.70095115535435</v>
      </c>
      <c r="AB15" s="62">
        <f>+'[1]Resumen - Carbono neutralidad'!AG15</f>
        <v>771.47341857559206</v>
      </c>
      <c r="AC15" s="62">
        <f>+'[1]Resumen - Carbono neutralidad'!AH15</f>
        <v>777.79476301844682</v>
      </c>
      <c r="AD15" s="62">
        <f>+'[1]Resumen - Carbono neutralidad'!AI15</f>
        <v>783.42671689903341</v>
      </c>
      <c r="AE15" s="62">
        <f>+'[1]Resumen - Carbono neutralidad'!AJ15</f>
        <v>788.86486716704587</v>
      </c>
      <c r="AF15" s="62">
        <f>+'[1]Resumen - Carbono neutralidad'!AK15</f>
        <v>796.60829579303606</v>
      </c>
      <c r="AG15" s="62">
        <f>+'[1]Resumen - Carbono neutralidad'!AL15</f>
        <v>802.92195700164166</v>
      </c>
      <c r="AH15" s="62">
        <f>+'[1]Resumen - Carbono neutralidad'!AM15</f>
        <v>805.38248476055412</v>
      </c>
      <c r="AI15" s="62">
        <f>+'[1]Resumen - Carbono neutralidad'!AN15</f>
        <v>807.59419640206215</v>
      </c>
      <c r="AJ15" s="62">
        <f>+'[1]Resumen - Carbono neutralidad'!AO15</f>
        <v>809.38344464884722</v>
      </c>
      <c r="AK15" s="62">
        <f>+'[1]Resumen - Carbono neutralidad'!AP15</f>
        <v>813.10011367702748</v>
      </c>
      <c r="AL15" s="62">
        <f>+'[1]Resumen - Carbono neutralidad'!AQ15</f>
        <v>814.92379573589824</v>
      </c>
    </row>
    <row r="16" spans="1:38" x14ac:dyDescent="0.25">
      <c r="A16" t="s">
        <v>17</v>
      </c>
      <c r="B16">
        <f>+VLOOKUP(A16,'[1]Diccionario regiones'!$A$2:$B$24,2,FALSE)</f>
        <v>13</v>
      </c>
      <c r="C16" s="62">
        <f>+'[1]Resumen - Carbono neutralidad'!H16</f>
        <v>361.7921377510749</v>
      </c>
      <c r="D16" s="62">
        <f>+'[1]Resumen - Carbono neutralidad'!I16</f>
        <v>491.53608264921428</v>
      </c>
      <c r="E16" s="62">
        <f>+'[1]Resumen - Carbono neutralidad'!J16</f>
        <v>647.89001852353033</v>
      </c>
      <c r="F16" s="62">
        <f>+'[1]Resumen - Carbono neutralidad'!K16</f>
        <v>836.04528565478017</v>
      </c>
      <c r="G16" s="62">
        <f>+'[1]Resumen - Carbono neutralidad'!L16</f>
        <v>1003.672672573863</v>
      </c>
      <c r="H16" s="62">
        <f>+'[1]Resumen - Carbono neutralidad'!M16</f>
        <v>1238.4892725803454</v>
      </c>
      <c r="I16" s="62">
        <f>+'[1]Resumen - Carbono neutralidad'!N16</f>
        <v>1364.7007234077923</v>
      </c>
      <c r="J16" s="62">
        <f>+'[1]Resumen - Carbono neutralidad'!O16</f>
        <v>1521.6932176283863</v>
      </c>
      <c r="K16" s="62">
        <f>+'[1]Resumen - Carbono neutralidad'!P16</f>
        <v>1606.7278857182096</v>
      </c>
      <c r="L16" s="62">
        <f>+'[1]Resumen - Carbono neutralidad'!Q16</f>
        <v>1659.0756415334354</v>
      </c>
      <c r="M16" s="62">
        <f>+'[1]Resumen - Carbono neutralidad'!R16</f>
        <v>1745.6190299928644</v>
      </c>
      <c r="N16" s="62">
        <f>+'[1]Resumen - Carbono neutralidad'!S16</f>
        <v>1828.2819354724325</v>
      </c>
      <c r="O16" s="62">
        <f>+'[1]Resumen - Carbono neutralidad'!T16</f>
        <v>1871.6656243379452</v>
      </c>
      <c r="P16" s="62">
        <f>+'[1]Resumen - Carbono neutralidad'!U16</f>
        <v>1905.0985648749661</v>
      </c>
      <c r="Q16" s="62">
        <f>+'[1]Resumen - Carbono neutralidad'!V16</f>
        <v>1940.2036795446065</v>
      </c>
      <c r="R16" s="62">
        <f>+'[1]Resumen - Carbono neutralidad'!W16</f>
        <v>1972.3356164202469</v>
      </c>
      <c r="S16" s="62">
        <f>+'[1]Resumen - Carbono neutralidad'!X16</f>
        <v>2004.0766482541703</v>
      </c>
      <c r="T16" s="62">
        <f>+'[1]Resumen - Carbono neutralidad'!Y16</f>
        <v>2039.8849338944585</v>
      </c>
      <c r="U16" s="62">
        <f>+'[1]Resumen - Carbono neutralidad'!Z16</f>
        <v>2074.8484742319024</v>
      </c>
      <c r="V16" s="62">
        <f>+'[1]Resumen - Carbono neutralidad'!AA16</f>
        <v>2106.0168761895143</v>
      </c>
      <c r="W16" s="62">
        <f>+'[1]Resumen - Carbono neutralidad'!AB16</f>
        <v>2136.6452627398589</v>
      </c>
      <c r="X16" s="62">
        <f>+'[1]Resumen - Carbono neutralidad'!AC16</f>
        <v>2166.8561670118074</v>
      </c>
      <c r="Y16" s="62">
        <f>+'[1]Resumen - Carbono neutralidad'!AD16</f>
        <v>2200.6548557950096</v>
      </c>
      <c r="Z16" s="62">
        <f>+'[1]Resumen - Carbono neutralidad'!AE16</f>
        <v>2228.1034366966628</v>
      </c>
      <c r="AA16" s="62">
        <f>+'[1]Resumen - Carbono neutralidad'!AF16</f>
        <v>2258.8414241014643</v>
      </c>
      <c r="AB16" s="62">
        <f>+'[1]Resumen - Carbono neutralidad'!AG16</f>
        <v>2293.844851479404</v>
      </c>
      <c r="AC16" s="62">
        <f>+'[1]Resumen - Carbono neutralidad'!AH16</f>
        <v>2312.640292845927</v>
      </c>
      <c r="AD16" s="62">
        <f>+'[1]Resumen - Carbono neutralidad'!AI16</f>
        <v>2329.385948757968</v>
      </c>
      <c r="AE16" s="62">
        <f>+'[1]Resumen - Carbono neutralidad'!AJ16</f>
        <v>2345.5553626269329</v>
      </c>
      <c r="AF16" s="62">
        <f>+'[1]Resumen - Carbono neutralidad'!AK16</f>
        <v>2368.579129173967</v>
      </c>
      <c r="AG16" s="62">
        <f>+'[1]Resumen - Carbono neutralidad'!AL16</f>
        <v>2387.3517257516746</v>
      </c>
      <c r="AH16" s="62">
        <f>+'[1]Resumen - Carbono neutralidad'!AM16</f>
        <v>2394.6676860891339</v>
      </c>
      <c r="AI16" s="62">
        <f>+'[1]Resumen - Carbono neutralidad'!AN16</f>
        <v>2401.2438340673702</v>
      </c>
      <c r="AJ16" s="62">
        <f>+'[1]Resumen - Carbono neutralidad'!AO16</f>
        <v>2406.563859074176</v>
      </c>
      <c r="AK16" s="62">
        <f>+'[1]Resumen - Carbono neutralidad'!AP16</f>
        <v>2417.6147415928303</v>
      </c>
      <c r="AL16" s="62">
        <f>+'[1]Resumen - Carbono neutralidad'!AQ16</f>
        <v>2423.0371496768312</v>
      </c>
    </row>
    <row r="17" spans="1:38" x14ac:dyDescent="0.25">
      <c r="A17" t="s">
        <v>18</v>
      </c>
      <c r="B17">
        <f>+VLOOKUP(A17,'[1]Diccionario regiones'!$A$2:$B$24,2,FALSE)</f>
        <v>6</v>
      </c>
      <c r="C17" s="62">
        <f>+'[1]Resumen - Carbono neutralidad'!H17</f>
        <v>11.792342532337392</v>
      </c>
      <c r="D17" s="62">
        <f>+'[1]Resumen - Carbono neutralidad'!I17</f>
        <v>17.218459347013688</v>
      </c>
      <c r="E17" s="62">
        <f>+'[1]Resumen - Carbono neutralidad'!J17</f>
        <v>23.367608596810591</v>
      </c>
      <c r="F17" s="62">
        <f>+'[1]Resumen - Carbono neutralidad'!K17</f>
        <v>33.422654551478765</v>
      </c>
      <c r="G17" s="62">
        <f>+'[1]Resumen - Carbono neutralidad'!L17</f>
        <v>45.407763662321379</v>
      </c>
      <c r="H17" s="62">
        <f>+'[1]Resumen - Carbono neutralidad'!M17</f>
        <v>55.45334620033038</v>
      </c>
      <c r="I17" s="62">
        <f>+'[1]Resumen - Carbono neutralidad'!N17</f>
        <v>61.183021491467279</v>
      </c>
      <c r="J17" s="62">
        <f>+'[1]Resumen - Carbono neutralidad'!O17</f>
        <v>65.637541314149644</v>
      </c>
      <c r="K17" s="62">
        <f>+'[1]Resumen - Carbono neutralidad'!P17</f>
        <v>70.455344021668751</v>
      </c>
      <c r="L17" s="62">
        <f>+'[1]Resumen - Carbono neutralidad'!Q17</f>
        <v>76.186340629594625</v>
      </c>
      <c r="M17" s="62">
        <f>+'[1]Resumen - Carbono neutralidad'!R17</f>
        <v>80.288653883169076</v>
      </c>
      <c r="N17" s="62">
        <f>+'[1]Resumen - Carbono neutralidad'!S17</f>
        <v>85.161131763590731</v>
      </c>
      <c r="O17" s="62">
        <f>+'[1]Resumen - Carbono neutralidad'!T17</f>
        <v>90.062256983380692</v>
      </c>
      <c r="P17" s="62">
        <f>+'[1]Resumen - Carbono neutralidad'!U17</f>
        <v>94.295153386899216</v>
      </c>
      <c r="Q17" s="62">
        <f>+'[1]Resumen - Carbono neutralidad'!V17</f>
        <v>99.59545961932966</v>
      </c>
      <c r="R17" s="62">
        <f>+'[1]Resumen - Carbono neutralidad'!W17</f>
        <v>105.63085070453485</v>
      </c>
      <c r="S17" s="62">
        <f>+'[1]Resumen - Carbono neutralidad'!X17</f>
        <v>115.24805858267997</v>
      </c>
      <c r="T17" s="62">
        <f>+'[1]Resumen - Carbono neutralidad'!Y17</f>
        <v>137.93186364679599</v>
      </c>
      <c r="U17" s="62">
        <f>+'[1]Resumen - Carbono neutralidad'!Z17</f>
        <v>145.12844270718583</v>
      </c>
      <c r="V17" s="62">
        <f>+'[1]Resumen - Carbono neutralidad'!AA17</f>
        <v>147.63439701454183</v>
      </c>
      <c r="W17" s="62">
        <f>+'[1]Resumen - Carbono neutralidad'!AB17</f>
        <v>150.58702747732067</v>
      </c>
      <c r="X17" s="62">
        <f>+'[1]Resumen - Carbono neutralidad'!AC17</f>
        <v>154.18300604852618</v>
      </c>
      <c r="Y17" s="62">
        <f>+'[1]Resumen - Carbono neutralidad'!AD17</f>
        <v>156.88231522414702</v>
      </c>
      <c r="Z17" s="62">
        <f>+'[1]Resumen - Carbono neutralidad'!AE17</f>
        <v>159.44415283332353</v>
      </c>
      <c r="AA17" s="62">
        <f>+'[1]Resumen - Carbono neutralidad'!AF17</f>
        <v>162.30980705417122</v>
      </c>
      <c r="AB17" s="62">
        <f>+'[1]Resumen - Carbono neutralidad'!AG17</f>
        <v>164.77215319485907</v>
      </c>
      <c r="AC17" s="62">
        <f>+'[1]Resumen - Carbono neutralidad'!AH17</f>
        <v>167.32108542403273</v>
      </c>
      <c r="AD17" s="62">
        <f>+'[1]Resumen - Carbono neutralidad'!AI17</f>
        <v>169.8329221993296</v>
      </c>
      <c r="AE17" s="62">
        <f>+'[1]Resumen - Carbono neutralidad'!AJ17</f>
        <v>172.31072479229962</v>
      </c>
      <c r="AF17" s="62">
        <f>+'[1]Resumen - Carbono neutralidad'!AK17</f>
        <v>174.43332935917641</v>
      </c>
      <c r="AG17" s="62">
        <f>+'[1]Resumen - Carbono neutralidad'!AL17</f>
        <v>176.56539571549033</v>
      </c>
      <c r="AH17" s="62">
        <f>+'[1]Resumen - Carbono neutralidad'!AM17</f>
        <v>178.53184519776045</v>
      </c>
      <c r="AI17" s="62">
        <f>+'[1]Resumen - Carbono neutralidad'!AN17</f>
        <v>180.09161230049463</v>
      </c>
      <c r="AJ17" s="62">
        <f>+'[1]Resumen - Carbono neutralidad'!AO17</f>
        <v>182.04422834488304</v>
      </c>
      <c r="AK17" s="62">
        <f>+'[1]Resumen - Carbono neutralidad'!AP17</f>
        <v>184.31371411792645</v>
      </c>
      <c r="AL17" s="62">
        <f>+'[1]Resumen - Carbono neutralidad'!AQ17</f>
        <v>187.90681145474426</v>
      </c>
    </row>
    <row r="18" spans="1:38" x14ac:dyDescent="0.25">
      <c r="A18" t="s">
        <v>19</v>
      </c>
      <c r="B18">
        <f>+VLOOKUP(A18,'[1]Diccionario regiones'!$A$2:$B$24,2,FALSE)</f>
        <v>6</v>
      </c>
      <c r="C18" s="62">
        <f>+'[1]Resumen - Carbono neutralidad'!H18</f>
        <v>3.5776413880682245</v>
      </c>
      <c r="D18" s="62">
        <f>+'[1]Resumen - Carbono neutralidad'!I18</f>
        <v>5.2238537533760212</v>
      </c>
      <c r="E18" s="62">
        <f>+'[1]Resumen - Carbono neutralidad'!J18</f>
        <v>7.089424635255881</v>
      </c>
      <c r="F18" s="62">
        <f>+'[1]Resumen - Carbono neutralidad'!K18</f>
        <v>10.139993126435771</v>
      </c>
      <c r="G18" s="62">
        <f>+'[1]Resumen - Carbono neutralidad'!L18</f>
        <v>13.776117355178391</v>
      </c>
      <c r="H18" s="62">
        <f>+'[1]Resumen - Carbono neutralidad'!M18</f>
        <v>16.823814770402031</v>
      </c>
      <c r="I18" s="62">
        <f>+'[1]Resumen - Carbono neutralidad'!N18</f>
        <v>18.562122778802465</v>
      </c>
      <c r="J18" s="62">
        <f>+'[1]Resumen - Carbono neutralidad'!O18</f>
        <v>19.913565415233411</v>
      </c>
      <c r="K18" s="62">
        <f>+'[1]Resumen - Carbono neutralidad'!P18</f>
        <v>21.375223293530379</v>
      </c>
      <c r="L18" s="62">
        <f>+'[1]Resumen - Carbono neutralidad'!Q18</f>
        <v>23.11393217203938</v>
      </c>
      <c r="M18" s="62">
        <f>+'[1]Resumen - Carbono neutralidad'!R18</f>
        <v>24.358519974892118</v>
      </c>
      <c r="N18" s="62">
        <f>+'[1]Resumen - Carbono neutralidad'!S18</f>
        <v>25.836765580431543</v>
      </c>
      <c r="O18" s="62">
        <f>+'[1]Resumen - Carbono neutralidad'!T18</f>
        <v>27.323702411374324</v>
      </c>
      <c r="P18" s="62">
        <f>+'[1]Resumen - Carbono neutralidad'!U18</f>
        <v>28.607907421795737</v>
      </c>
      <c r="Q18" s="62">
        <f>+'[1]Resumen - Carbono neutralidad'!V18</f>
        <v>30.21595051370722</v>
      </c>
      <c r="R18" s="62">
        <f>+'[1]Resumen - Carbono neutralidad'!W18</f>
        <v>32.04700866694494</v>
      </c>
      <c r="S18" s="62">
        <f>+'[1]Resumen - Carbono neutralidad'!X18</f>
        <v>34.964742853189563</v>
      </c>
      <c r="T18" s="62">
        <f>+'[1]Resumen - Carbono neutralidad'!Y18</f>
        <v>41.846710504121369</v>
      </c>
      <c r="U18" s="62">
        <f>+'[1]Resumen - Carbono neutralidad'!Z18</f>
        <v>44.030057793122872</v>
      </c>
      <c r="V18" s="62">
        <f>+'[1]Resumen - Carbono neutralidad'!AA18</f>
        <v>44.790331319949203</v>
      </c>
      <c r="W18" s="62">
        <f>+'[1]Resumen - Carbono neutralidad'!AB18</f>
        <v>45.686120508428239</v>
      </c>
      <c r="X18" s="62">
        <f>+'[1]Resumen - Carbono neutralidad'!AC18</f>
        <v>46.777093038412985</v>
      </c>
      <c r="Y18" s="62">
        <f>+'[1]Resumen - Carbono neutralidad'!AD18</f>
        <v>47.596027885277515</v>
      </c>
      <c r="Z18" s="62">
        <f>+'[1]Resumen - Carbono neutralidad'!AE18</f>
        <v>48.37325566974576</v>
      </c>
      <c r="AA18" s="62">
        <f>+'[1]Resumen - Carbono neutralidad'!AF18</f>
        <v>49.242657412129276</v>
      </c>
      <c r="AB18" s="62">
        <f>+'[1]Resumen - Carbono neutralidad'!AG18</f>
        <v>49.989700795623008</v>
      </c>
      <c r="AC18" s="62">
        <f>+'[1]Resumen - Carbono neutralidad'!AH18</f>
        <v>50.763013257796338</v>
      </c>
      <c r="AD18" s="62">
        <f>+'[1]Resumen - Carbono neutralidad'!AI18</f>
        <v>51.525071447908346</v>
      </c>
      <c r="AE18" s="62">
        <f>+'[1]Resumen - Carbono neutralidad'!AJ18</f>
        <v>52.276804115422301</v>
      </c>
      <c r="AF18" s="62">
        <f>+'[1]Resumen - Carbono neutralidad'!AK18</f>
        <v>52.920774380714143</v>
      </c>
      <c r="AG18" s="62">
        <f>+'[1]Resumen - Carbono neutralidad'!AL18</f>
        <v>53.567615228284367</v>
      </c>
      <c r="AH18" s="62">
        <f>+'[1]Resumen - Carbono neutralidad'!AM18</f>
        <v>54.164210097880719</v>
      </c>
      <c r="AI18" s="62">
        <f>+'[1]Resumen - Carbono neutralidad'!AN18</f>
        <v>54.637422890605038</v>
      </c>
      <c r="AJ18" s="62">
        <f>+'[1]Resumen - Carbono neutralidad'!AO18</f>
        <v>55.229820877370862</v>
      </c>
      <c r="AK18" s="62">
        <f>+'[1]Resumen - Carbono neutralidad'!AP18</f>
        <v>55.918352965800864</v>
      </c>
      <c r="AL18" s="62">
        <f>+'[1]Resumen - Carbono neutralidad'!AQ18</f>
        <v>57.008451367225895</v>
      </c>
    </row>
    <row r="19" spans="1:38" x14ac:dyDescent="0.25">
      <c r="A19" t="s">
        <v>20</v>
      </c>
      <c r="B19">
        <f>+VLOOKUP(A19,'[1]Diccionario regiones'!$A$2:$B$24,2,FALSE)</f>
        <v>7</v>
      </c>
      <c r="C19" s="62">
        <f>+'[1]Resumen - Carbono neutralidad'!H19</f>
        <v>28.175786222220658</v>
      </c>
      <c r="D19" s="62">
        <f>+'[1]Resumen - Carbono neutralidad'!I19</f>
        <v>39.667210499590816</v>
      </c>
      <c r="E19" s="62">
        <f>+'[1]Resumen - Carbono neutralidad'!J19</f>
        <v>52.245980312014368</v>
      </c>
      <c r="F19" s="62">
        <f>+'[1]Resumen - Carbono neutralidad'!K19</f>
        <v>63.296331697346936</v>
      </c>
      <c r="G19" s="62">
        <f>+'[1]Resumen - Carbono neutralidad'!L19</f>
        <v>72.734468773448398</v>
      </c>
      <c r="H19" s="62">
        <f>+'[1]Resumen - Carbono neutralidad'!M19</f>
        <v>87.764862027928146</v>
      </c>
      <c r="I19" s="62">
        <f>+'[1]Resumen - Carbono neutralidad'!N19</f>
        <v>93.950400917667366</v>
      </c>
      <c r="J19" s="62">
        <f>+'[1]Resumen - Carbono neutralidad'!O19</f>
        <v>101.11286175057224</v>
      </c>
      <c r="K19" s="62">
        <f>+'[1]Resumen - Carbono neutralidad'!P19</f>
        <v>109.54395343927585</v>
      </c>
      <c r="L19" s="62">
        <f>+'[1]Resumen - Carbono neutralidad'!Q19</f>
        <v>115.6064142766089</v>
      </c>
      <c r="M19" s="62">
        <f>+'[1]Resumen - Carbono neutralidad'!R19</f>
        <v>123.5703943849131</v>
      </c>
      <c r="N19" s="62">
        <f>+'[1]Resumen - Carbono neutralidad'!S19</f>
        <v>133.73886554569725</v>
      </c>
      <c r="O19" s="62">
        <f>+'[1]Resumen - Carbono neutralidad'!T19</f>
        <v>144.83177001406321</v>
      </c>
      <c r="P19" s="62">
        <f>+'[1]Resumen - Carbono neutralidad'!U19</f>
        <v>152.28853323119415</v>
      </c>
      <c r="Q19" s="62">
        <f>+'[1]Resumen - Carbono neutralidad'!V19</f>
        <v>159.78086268744892</v>
      </c>
      <c r="R19" s="62">
        <f>+'[1]Resumen - Carbono neutralidad'!W19</f>
        <v>166.61810971533046</v>
      </c>
      <c r="S19" s="62">
        <f>+'[1]Resumen - Carbono neutralidad'!X19</f>
        <v>174.37826063642666</v>
      </c>
      <c r="T19" s="62">
        <f>+'[1]Resumen - Carbono neutralidad'!Y19</f>
        <v>184.67028853494267</v>
      </c>
      <c r="U19" s="62">
        <f>+'[1]Resumen - Carbono neutralidad'!Z19</f>
        <v>195.95313855455538</v>
      </c>
      <c r="V19" s="62">
        <f>+'[1]Resumen - Carbono neutralidad'!AA19</f>
        <v>209.81695562926291</v>
      </c>
      <c r="W19" s="62">
        <f>+'[1]Resumen - Carbono neutralidad'!AB19</f>
        <v>225.35560507141156</v>
      </c>
      <c r="X19" s="62">
        <f>+'[1]Resumen - Carbono neutralidad'!AC19</f>
        <v>237.11831554872941</v>
      </c>
      <c r="Y19" s="62">
        <f>+'[1]Resumen - Carbono neutralidad'!AD19</f>
        <v>247.53949037322221</v>
      </c>
      <c r="Z19" s="62">
        <f>+'[1]Resumen - Carbono neutralidad'!AE19</f>
        <v>258.83330109643828</v>
      </c>
      <c r="AA19" s="62">
        <f>+'[1]Resumen - Carbono neutralidad'!AF19</f>
        <v>274.18610468856059</v>
      </c>
      <c r="AB19" s="62">
        <f>+'[1]Resumen - Carbono neutralidad'!AG19</f>
        <v>288.22641258869697</v>
      </c>
      <c r="AC19" s="62">
        <f>+'[1]Resumen - Carbono neutralidad'!AH19</f>
        <v>299.54397752291692</v>
      </c>
      <c r="AD19" s="62">
        <f>+'[1]Resumen - Carbono neutralidad'!AI19</f>
        <v>307.12627547928497</v>
      </c>
      <c r="AE19" s="62">
        <f>+'[1]Resumen - Carbono neutralidad'!AJ19</f>
        <v>314.7988510891106</v>
      </c>
      <c r="AF19" s="62">
        <f>+'[1]Resumen - Carbono neutralidad'!AK19</f>
        <v>320.39152177415934</v>
      </c>
      <c r="AG19" s="62">
        <f>+'[1]Resumen - Carbono neutralidad'!AL19</f>
        <v>326.56166539398129</v>
      </c>
      <c r="AH19" s="62">
        <f>+'[1]Resumen - Carbono neutralidad'!AM19</f>
        <v>334.85357350882992</v>
      </c>
      <c r="AI19" s="62">
        <f>+'[1]Resumen - Carbono neutralidad'!AN19</f>
        <v>338.94908651148103</v>
      </c>
      <c r="AJ19" s="62">
        <f>+'[1]Resumen - Carbono neutralidad'!AO19</f>
        <v>343.31285240192005</v>
      </c>
      <c r="AK19" s="62">
        <f>+'[1]Resumen - Carbono neutralidad'!AP19</f>
        <v>349.64357129162852</v>
      </c>
      <c r="AL19" s="62">
        <f>+'[1]Resumen - Carbono neutralidad'!AQ19</f>
        <v>353.89916868080672</v>
      </c>
    </row>
    <row r="20" spans="1:38" x14ac:dyDescent="0.25">
      <c r="A20" t="s">
        <v>21</v>
      </c>
      <c r="B20">
        <f>+VLOOKUP(A20,'[1]Diccionario regiones'!$A$2:$B$24,2,FALSE)</f>
        <v>8</v>
      </c>
      <c r="C20" s="62">
        <f>+'[1]Resumen - Carbono neutralidad'!H20</f>
        <v>26.140119746100794</v>
      </c>
      <c r="D20" s="62">
        <f>+'[1]Resumen - Carbono neutralidad'!I20</f>
        <v>34.357817612857993</v>
      </c>
      <c r="E20" s="62">
        <f>+'[1]Resumen - Carbono neutralidad'!J20</f>
        <v>44.718036891854354</v>
      </c>
      <c r="F20" s="62">
        <f>+'[1]Resumen - Carbono neutralidad'!K20</f>
        <v>54.501106191159877</v>
      </c>
      <c r="G20" s="62">
        <f>+'[1]Resumen - Carbono neutralidad'!L20</f>
        <v>65.592335970554231</v>
      </c>
      <c r="H20" s="62">
        <f>+'[1]Resumen - Carbono neutralidad'!M20</f>
        <v>83.073095145560714</v>
      </c>
      <c r="I20" s="62">
        <f>+'[1]Resumen - Carbono neutralidad'!N20</f>
        <v>95.905923170518477</v>
      </c>
      <c r="J20" s="62">
        <f>+'[1]Resumen - Carbono neutralidad'!O20</f>
        <v>103.30364875778847</v>
      </c>
      <c r="K20" s="62">
        <f>+'[1]Resumen - Carbono neutralidad'!P20</f>
        <v>112.49172846122607</v>
      </c>
      <c r="L20" s="62">
        <f>+'[1]Resumen - Carbono neutralidad'!Q20</f>
        <v>116.39703925661468</v>
      </c>
      <c r="M20" s="62">
        <f>+'[1]Resumen - Carbono neutralidad'!R20</f>
        <v>120.39060704529102</v>
      </c>
      <c r="N20" s="62">
        <f>+'[1]Resumen - Carbono neutralidad'!S20</f>
        <v>127.35943504368409</v>
      </c>
      <c r="O20" s="62">
        <f>+'[1]Resumen - Carbono neutralidad'!T20</f>
        <v>130.63579120598726</v>
      </c>
      <c r="P20" s="62">
        <f>+'[1]Resumen - Carbono neutralidad'!U20</f>
        <v>134.05575211415851</v>
      </c>
      <c r="Q20" s="62">
        <f>+'[1]Resumen - Carbono neutralidad'!V20</f>
        <v>138.50826716603012</v>
      </c>
      <c r="R20" s="62">
        <f>+'[1]Resumen - Carbono neutralidad'!W20</f>
        <v>148.90313346172624</v>
      </c>
      <c r="S20" s="62">
        <f>+'[1]Resumen - Carbono neutralidad'!X20</f>
        <v>152.24060633299047</v>
      </c>
      <c r="T20" s="62">
        <f>+'[1]Resumen - Carbono neutralidad'!Y20</f>
        <v>154.27692065349956</v>
      </c>
      <c r="U20" s="62">
        <f>+'[1]Resumen - Carbono neutralidad'!Z20</f>
        <v>157.2899177700175</v>
      </c>
      <c r="V20" s="62">
        <f>+'[1]Resumen - Carbono neutralidad'!AA20</f>
        <v>159.82224961584174</v>
      </c>
      <c r="W20" s="62">
        <f>+'[1]Resumen - Carbono neutralidad'!AB20</f>
        <v>162.16555238262424</v>
      </c>
      <c r="X20" s="62">
        <f>+'[1]Resumen - Carbono neutralidad'!AC20</f>
        <v>165.00589296414384</v>
      </c>
      <c r="Y20" s="62">
        <f>+'[1]Resumen - Carbono neutralidad'!AD20</f>
        <v>167.78579893598294</v>
      </c>
      <c r="Z20" s="62">
        <f>+'[1]Resumen - Carbono neutralidad'!AE20</f>
        <v>170.34757498952152</v>
      </c>
      <c r="AA20" s="62">
        <f>+'[1]Resumen - Carbono neutralidad'!AF20</f>
        <v>173.54734731759137</v>
      </c>
      <c r="AB20" s="62">
        <f>+'[1]Resumen - Carbono neutralidad'!AG20</f>
        <v>176.61359427355279</v>
      </c>
      <c r="AC20" s="62">
        <f>+'[1]Resumen - Carbono neutralidad'!AH20</f>
        <v>178.76125251702004</v>
      </c>
      <c r="AD20" s="62">
        <f>+'[1]Resumen - Carbono neutralidad'!AI20</f>
        <v>180.50515668986114</v>
      </c>
      <c r="AE20" s="62">
        <f>+'[1]Resumen - Carbono neutralidad'!AJ20</f>
        <v>182.06391812385345</v>
      </c>
      <c r="AF20" s="62">
        <f>+'[1]Resumen - Carbono neutralidad'!AK20</f>
        <v>183.22721930896111</v>
      </c>
      <c r="AG20" s="62">
        <f>+'[1]Resumen - Carbono neutralidad'!AL20</f>
        <v>184.64497979723691</v>
      </c>
      <c r="AH20" s="62">
        <f>+'[1]Resumen - Carbono neutralidad'!AM20</f>
        <v>186.65027003523002</v>
      </c>
      <c r="AI20" s="62">
        <f>+'[1]Resumen - Carbono neutralidad'!AN20</f>
        <v>188.63277007967267</v>
      </c>
      <c r="AJ20" s="62">
        <f>+'[1]Resumen - Carbono neutralidad'!AO20</f>
        <v>190.28684177905393</v>
      </c>
      <c r="AK20" s="62">
        <f>+'[1]Resumen - Carbono neutralidad'!AP20</f>
        <v>191.88093229836863</v>
      </c>
      <c r="AL20" s="62">
        <f>+'[1]Resumen - Carbono neutralidad'!AQ20</f>
        <v>194.00634636357196</v>
      </c>
    </row>
    <row r="21" spans="1:38" x14ac:dyDescent="0.25">
      <c r="A21" t="s">
        <v>22</v>
      </c>
      <c r="B21">
        <f>+VLOOKUP(A21,'[1]Diccionario regiones'!$A$2:$B$24,2,FALSE)</f>
        <v>8</v>
      </c>
      <c r="C21" s="62">
        <f>+'[1]Resumen - Carbono neutralidad'!H21</f>
        <v>11.212572964322314</v>
      </c>
      <c r="D21" s="62">
        <f>+'[1]Resumen - Carbono neutralidad'!I21</f>
        <v>14.234386142316993</v>
      </c>
      <c r="E21" s="62">
        <f>+'[1]Resumen - Carbono neutralidad'!J21</f>
        <v>17.531360092643421</v>
      </c>
      <c r="F21" s="62">
        <f>+'[1]Resumen - Carbono neutralidad'!K21</f>
        <v>21.856916366263679</v>
      </c>
      <c r="G21" s="62">
        <f>+'[1]Resumen - Carbono neutralidad'!L21</f>
        <v>26.226250325619247</v>
      </c>
      <c r="H21" s="62">
        <f>+'[1]Resumen - Carbono neutralidad'!M21</f>
        <v>32.263773886736907</v>
      </c>
      <c r="I21" s="62">
        <f>+'[1]Resumen - Carbono neutralidad'!N21</f>
        <v>35.385324134838136</v>
      </c>
      <c r="J21" s="62">
        <f>+'[1]Resumen - Carbono neutralidad'!O21</f>
        <v>39.434024364224385</v>
      </c>
      <c r="K21" s="62">
        <f>+'[1]Resumen - Carbono neutralidad'!P21</f>
        <v>43.435488598008142</v>
      </c>
      <c r="L21" s="62">
        <f>+'[1]Resumen - Carbono neutralidad'!Q21</f>
        <v>47.080673550047422</v>
      </c>
      <c r="M21" s="62">
        <f>+'[1]Resumen - Carbono neutralidad'!R21</f>
        <v>51.324202272393187</v>
      </c>
      <c r="N21" s="62">
        <f>+'[1]Resumen - Carbono neutralidad'!S21</f>
        <v>55.202200545573547</v>
      </c>
      <c r="O21" s="62">
        <f>+'[1]Resumen - Carbono neutralidad'!T21</f>
        <v>58.986948726670846</v>
      </c>
      <c r="P21" s="62">
        <f>+'[1]Resumen - Carbono neutralidad'!U21</f>
        <v>63.06674175955186</v>
      </c>
      <c r="Q21" s="62">
        <f>+'[1]Resumen - Carbono neutralidad'!V21</f>
        <v>66.687473680010584</v>
      </c>
      <c r="R21" s="62">
        <f>+'[1]Resumen - Carbono neutralidad'!W21</f>
        <v>70.731272039092488</v>
      </c>
      <c r="S21" s="62">
        <f>+'[1]Resumen - Carbono neutralidad'!X21</f>
        <v>74.750893920526664</v>
      </c>
      <c r="T21" s="62">
        <f>+'[1]Resumen - Carbono neutralidad'!Y21</f>
        <v>78.803124290567169</v>
      </c>
      <c r="U21" s="62">
        <f>+'[1]Resumen - Carbono neutralidad'!Z21</f>
        <v>82.842545655289939</v>
      </c>
      <c r="V21" s="62">
        <f>+'[1]Resumen - Carbono neutralidad'!AA21</f>
        <v>87.155947673095213</v>
      </c>
      <c r="W21" s="62">
        <f>+'[1]Resumen - Carbono neutralidad'!AB21</f>
        <v>91.56394746085364</v>
      </c>
      <c r="X21" s="62">
        <f>+'[1]Resumen - Carbono neutralidad'!AC21</f>
        <v>95.879462611823911</v>
      </c>
      <c r="Y21" s="62">
        <f>+'[1]Resumen - Carbono neutralidad'!AD21</f>
        <v>100.70443055799488</v>
      </c>
      <c r="Z21" s="62">
        <f>+'[1]Resumen - Carbono neutralidad'!AE21</f>
        <v>106.05991506880966</v>
      </c>
      <c r="AA21" s="62">
        <f>+'[1]Resumen - Carbono neutralidad'!AF21</f>
        <v>110.75163811691259</v>
      </c>
      <c r="AB21" s="62">
        <f>+'[1]Resumen - Carbono neutralidad'!AG21</f>
        <v>114.80123796644274</v>
      </c>
      <c r="AC21" s="62">
        <f>+'[1]Resumen - Carbono neutralidad'!AH21</f>
        <v>118.50653816059732</v>
      </c>
      <c r="AD21" s="62">
        <f>+'[1]Resumen - Carbono neutralidad'!AI21</f>
        <v>122.70259441192053</v>
      </c>
      <c r="AE21" s="62">
        <f>+'[1]Resumen - Carbono neutralidad'!AJ21</f>
        <v>126.04218715705088</v>
      </c>
      <c r="AF21" s="62">
        <f>+'[1]Resumen - Carbono neutralidad'!AK21</f>
        <v>129.10047231456687</v>
      </c>
      <c r="AG21" s="62">
        <f>+'[1]Resumen - Carbono neutralidad'!AL21</f>
        <v>132.68257156356367</v>
      </c>
      <c r="AH21" s="62">
        <f>+'[1]Resumen - Carbono neutralidad'!AM21</f>
        <v>136.73656542073371</v>
      </c>
      <c r="AI21" s="62">
        <f>+'[1]Resumen - Carbono neutralidad'!AN21</f>
        <v>141.61467839152635</v>
      </c>
      <c r="AJ21" s="62">
        <f>+'[1]Resumen - Carbono neutralidad'!AO21</f>
        <v>146.25452474489404</v>
      </c>
      <c r="AK21" s="62">
        <f>+'[1]Resumen - Carbono neutralidad'!AP21</f>
        <v>150.27518396899558</v>
      </c>
      <c r="AL21" s="62">
        <f>+'[1]Resumen - Carbono neutralidad'!AQ21</f>
        <v>155.87070439095569</v>
      </c>
    </row>
    <row r="22" spans="1:38" x14ac:dyDescent="0.25">
      <c r="A22" t="s">
        <v>23</v>
      </c>
      <c r="B22">
        <f>+VLOOKUP(A22,'[1]Diccionario regiones'!$A$2:$B$24,2,FALSE)</f>
        <v>8</v>
      </c>
      <c r="C22" s="62">
        <f>+'[1]Resumen - Carbono neutralidad'!H22</f>
        <v>1.7985805742452943</v>
      </c>
      <c r="D22" s="62">
        <f>+'[1]Resumen - Carbono neutralidad'!I22</f>
        <v>2.2833020113528524</v>
      </c>
      <c r="E22" s="62">
        <f>+'[1]Resumen - Carbono neutralidad'!J22</f>
        <v>2.8121612945627228</v>
      </c>
      <c r="F22" s="62">
        <f>+'[1]Resumen - Carbono neutralidad'!K22</f>
        <v>3.5060128762909541</v>
      </c>
      <c r="G22" s="62">
        <f>+'[1]Resumen - Carbono neutralidad'!L22</f>
        <v>4.2068867262710441</v>
      </c>
      <c r="H22" s="62">
        <f>+'[1]Resumen - Carbono neutralidad'!M22</f>
        <v>5.1753506665394369</v>
      </c>
      <c r="I22" s="62">
        <f>+'[1]Resumen - Carbono neutralidad'!N22</f>
        <v>5.6760706757317987</v>
      </c>
      <c r="J22" s="62">
        <f>+'[1]Resumen - Carbono neutralidad'!O22</f>
        <v>6.3255124770638513</v>
      </c>
      <c r="K22" s="62">
        <f>+'[1]Resumen - Carbono neutralidad'!P22</f>
        <v>6.9673772713729782</v>
      </c>
      <c r="L22" s="62">
        <f>+'[1]Resumen - Carbono neutralidad'!Q22</f>
        <v>7.5520922038983107</v>
      </c>
      <c r="M22" s="62">
        <f>+'[1]Resumen - Carbono neutralidad'!R22</f>
        <v>8.2327859528307439</v>
      </c>
      <c r="N22" s="62">
        <f>+'[1]Resumen - Carbono neutralidad'!S22</f>
        <v>8.8548458835257478</v>
      </c>
      <c r="O22" s="62">
        <f>+'[1]Resumen - Carbono neutralidad'!T22</f>
        <v>9.4619478019339294</v>
      </c>
      <c r="P22" s="62">
        <f>+'[1]Resumen - Carbono neutralidad'!U22</f>
        <v>10.116377121522726</v>
      </c>
      <c r="Q22" s="62">
        <f>+'[1]Resumen - Carbono neutralidad'!V22</f>
        <v>10.697169604872274</v>
      </c>
      <c r="R22" s="62">
        <f>+'[1]Resumen - Carbono neutralidad'!W22</f>
        <v>11.345825109541211</v>
      </c>
      <c r="S22" s="62">
        <f>+'[1]Resumen - Carbono neutralidad'!X22</f>
        <v>11.990602526353836</v>
      </c>
      <c r="T22" s="62">
        <f>+'[1]Resumen - Carbono neutralidad'!Y22</f>
        <v>12.640610588652519</v>
      </c>
      <c r="U22" s="62">
        <f>+'[1]Resumen - Carbono neutralidad'!Z22</f>
        <v>13.288563990686052</v>
      </c>
      <c r="V22" s="62">
        <f>+'[1]Resumen - Carbono neutralidad'!AA22</f>
        <v>13.98046593886694</v>
      </c>
      <c r="W22" s="62">
        <f>+'[1]Resumen - Carbono neutralidad'!AB22</f>
        <v>14.687542076945741</v>
      </c>
      <c r="X22" s="62">
        <f>+'[1]Resumen - Carbono neutralidad'!AC22</f>
        <v>15.379782987492661</v>
      </c>
      <c r="Y22" s="62">
        <f>+'[1]Resumen - Carbono neutralidad'!AD22</f>
        <v>16.153743937129502</v>
      </c>
      <c r="Z22" s="62">
        <f>+'[1]Resumen - Carbono neutralidad'!AE22</f>
        <v>17.012803712033293</v>
      </c>
      <c r="AA22" s="62">
        <f>+'[1]Resumen - Carbono neutralidad'!AF22</f>
        <v>17.765391183339606</v>
      </c>
      <c r="AB22" s="62">
        <f>+'[1]Resumen - Carbono neutralidad'!AG22</f>
        <v>18.414977290471949</v>
      </c>
      <c r="AC22" s="62">
        <f>+'[1]Resumen - Carbono neutralidad'!AH22</f>
        <v>19.009335157498448</v>
      </c>
      <c r="AD22" s="62">
        <f>+'[1]Resumen - Carbono neutralidad'!AI22</f>
        <v>19.682413966981752</v>
      </c>
      <c r="AE22" s="62">
        <f>+'[1]Resumen - Carbono neutralidad'!AJ22</f>
        <v>20.218109623669484</v>
      </c>
      <c r="AF22" s="62">
        <f>+'[1]Resumen - Carbono neutralidad'!AK22</f>
        <v>20.708681439105032</v>
      </c>
      <c r="AG22" s="62">
        <f>+'[1]Resumen - Carbono neutralidad'!AL22</f>
        <v>21.283276952977232</v>
      </c>
      <c r="AH22" s="62">
        <f>+'[1]Resumen - Carbono neutralidad'!AM22</f>
        <v>21.933567891802472</v>
      </c>
      <c r="AI22" s="62">
        <f>+'[1]Resumen - Carbono neutralidad'!AN22</f>
        <v>22.716053700916838</v>
      </c>
      <c r="AJ22" s="62">
        <f>+'[1]Resumen - Carbono neutralidad'!AO22</f>
        <v>23.460319762346614</v>
      </c>
      <c r="AK22" s="62">
        <f>+'[1]Resumen - Carbono neutralidad'!AP22</f>
        <v>24.105263576682482</v>
      </c>
      <c r="AL22" s="62">
        <f>+'[1]Resumen - Carbono neutralidad'!AQ22</f>
        <v>25.00282690721804</v>
      </c>
    </row>
    <row r="23" spans="1:38" x14ac:dyDescent="0.25">
      <c r="A23" t="s">
        <v>24</v>
      </c>
      <c r="B23">
        <f>+VLOOKUP(A23,'[1]Diccionario regiones'!$A$2:$B$24,2,FALSE)</f>
        <v>9</v>
      </c>
      <c r="C23" s="62">
        <f>+'[1]Resumen - Carbono neutralidad'!H23</f>
        <v>57.167439453926129</v>
      </c>
      <c r="D23" s="62">
        <f>+'[1]Resumen - Carbono neutralidad'!I23</f>
        <v>85.661127209982354</v>
      </c>
      <c r="E23" s="62">
        <f>+'[1]Resumen - Carbono neutralidad'!J23</f>
        <v>142.93292838811794</v>
      </c>
      <c r="F23" s="62">
        <f>+'[1]Resumen - Carbono neutralidad'!K23</f>
        <v>221.52347995629373</v>
      </c>
      <c r="G23" s="62">
        <f>+'[1]Resumen - Carbono neutralidad'!L23</f>
        <v>266.85247749359246</v>
      </c>
      <c r="H23" s="62">
        <f>+'[1]Resumen - Carbono neutralidad'!M23</f>
        <v>315.89256256636628</v>
      </c>
      <c r="I23" s="62">
        <f>+'[1]Resumen - Carbono neutralidad'!N23</f>
        <v>341.17411056198807</v>
      </c>
      <c r="J23" s="62">
        <f>+'[1]Resumen - Carbono neutralidad'!O23</f>
        <v>349.10019965112696</v>
      </c>
      <c r="K23" s="62">
        <f>+'[1]Resumen - Carbono neutralidad'!P23</f>
        <v>352.37765700304629</v>
      </c>
      <c r="L23" s="62">
        <f>+'[1]Resumen - Carbono neutralidad'!Q23</f>
        <v>353.90873704926457</v>
      </c>
      <c r="M23" s="62">
        <f>+'[1]Resumen - Carbono neutralidad'!R23</f>
        <v>355.25906703306822</v>
      </c>
      <c r="N23" s="62">
        <f>+'[1]Resumen - Carbono neutralidad'!S23</f>
        <v>357.4098587037289</v>
      </c>
      <c r="O23" s="62">
        <f>+'[1]Resumen - Carbono neutralidad'!T23</f>
        <v>359.04151621377594</v>
      </c>
      <c r="P23" s="62">
        <f>+'[1]Resumen - Carbono neutralidad'!U23</f>
        <v>360.47060784697874</v>
      </c>
      <c r="Q23" s="62">
        <f>+'[1]Resumen - Carbono neutralidad'!V23</f>
        <v>361.52492006986142</v>
      </c>
      <c r="R23" s="62">
        <f>+'[1]Resumen - Carbono neutralidad'!W23</f>
        <v>362.61170925704101</v>
      </c>
      <c r="S23" s="62">
        <f>+'[1]Resumen - Carbono neutralidad'!X23</f>
        <v>363.91072752395462</v>
      </c>
      <c r="T23" s="62">
        <f>+'[1]Resumen - Carbono neutralidad'!Y23</f>
        <v>365.26426607281087</v>
      </c>
      <c r="U23" s="62">
        <f>+'[1]Resumen - Carbono neutralidad'!Z23</f>
        <v>366.85398824050753</v>
      </c>
      <c r="V23" s="62">
        <f>+'[1]Resumen - Carbono neutralidad'!AA23</f>
        <v>369.46942296451732</v>
      </c>
      <c r="W23" s="62">
        <f>+'[1]Resumen - Carbono neutralidad'!AB23</f>
        <v>370.18459360905371</v>
      </c>
      <c r="X23" s="62">
        <f>+'[1]Resumen - Carbono neutralidad'!AC23</f>
        <v>371.35294770991698</v>
      </c>
      <c r="Y23" s="62">
        <f>+'[1]Resumen - Carbono neutralidad'!AD23</f>
        <v>372.50903330862138</v>
      </c>
      <c r="Z23" s="62">
        <f>+'[1]Resumen - Carbono neutralidad'!AE23</f>
        <v>373.94636587091202</v>
      </c>
      <c r="AA23" s="62">
        <f>+'[1]Resumen - Carbono neutralidad'!AF23</f>
        <v>375.09982550992231</v>
      </c>
      <c r="AB23" s="62">
        <f>+'[1]Resumen - Carbono neutralidad'!AG23</f>
        <v>376.46454334936766</v>
      </c>
      <c r="AC23" s="62">
        <f>+'[1]Resumen - Carbono neutralidad'!AH23</f>
        <v>377.4527453777967</v>
      </c>
      <c r="AD23" s="62">
        <f>+'[1]Resumen - Carbono neutralidad'!AI23</f>
        <v>377.96283851655102</v>
      </c>
      <c r="AE23" s="62">
        <f>+'[1]Resumen - Carbono neutralidad'!AJ23</f>
        <v>377.98823678432757</v>
      </c>
      <c r="AF23" s="62">
        <f>+'[1]Resumen - Carbono neutralidad'!AK23</f>
        <v>378.12340150202056</v>
      </c>
      <c r="AG23" s="62">
        <f>+'[1]Resumen - Carbono neutralidad'!AL23</f>
        <v>378.34796677083966</v>
      </c>
      <c r="AH23" s="62">
        <f>+'[1]Resumen - Carbono neutralidad'!AM23</f>
        <v>378.34796677083966</v>
      </c>
      <c r="AI23" s="62">
        <f>+'[1]Resumen - Carbono neutralidad'!AN23</f>
        <v>378.34796677083966</v>
      </c>
      <c r="AJ23" s="62">
        <f>+'[1]Resumen - Carbono neutralidad'!AO23</f>
        <v>378.34796677083966</v>
      </c>
      <c r="AK23" s="62">
        <f>+'[1]Resumen - Carbono neutralidad'!AP23</f>
        <v>378.34796677083966</v>
      </c>
      <c r="AL23" s="62">
        <f>+'[1]Resumen - Carbono neutralidad'!AQ23</f>
        <v>378.34796677083966</v>
      </c>
    </row>
    <row r="24" spans="1:38" x14ac:dyDescent="0.25">
      <c r="A24" t="s">
        <v>25</v>
      </c>
      <c r="B24">
        <f>+VLOOKUP(A24,'[1]Diccionario regiones'!$A$2:$B$24,2,FALSE)</f>
        <v>14</v>
      </c>
      <c r="C24" s="62">
        <f>+'[1]Resumen - Carbono neutralidad'!H24</f>
        <v>8.5661594015056473</v>
      </c>
      <c r="D24" s="62">
        <f>+'[1]Resumen - Carbono neutralidad'!I24</f>
        <v>14.439605344136966</v>
      </c>
      <c r="E24" s="62">
        <f>+'[1]Resumen - Carbono neutralidad'!J24</f>
        <v>20.577785365590088</v>
      </c>
      <c r="F24" s="62">
        <f>+'[1]Resumen - Carbono neutralidad'!K24</f>
        <v>27.886147376620425</v>
      </c>
      <c r="G24" s="62">
        <f>+'[1]Resumen - Carbono neutralidad'!L24</f>
        <v>35.572201616762136</v>
      </c>
      <c r="H24" s="62">
        <f>+'[1]Resumen - Carbono neutralidad'!M24</f>
        <v>45.100648186128836</v>
      </c>
      <c r="I24" s="62">
        <f>+'[1]Resumen - Carbono neutralidad'!N24</f>
        <v>50.717043679862286</v>
      </c>
      <c r="J24" s="62">
        <f>+'[1]Resumen - Carbono neutralidad'!O24</f>
        <v>55.879723909979816</v>
      </c>
      <c r="K24" s="62">
        <f>+'[1]Resumen - Carbono neutralidad'!P24</f>
        <v>58.429975174940019</v>
      </c>
      <c r="L24" s="62">
        <f>+'[1]Resumen - Carbono neutralidad'!Q24</f>
        <v>60.662496502679417</v>
      </c>
      <c r="M24" s="62">
        <f>+'[1]Resumen - Carbono neutralidad'!R24</f>
        <v>65.815229456428938</v>
      </c>
      <c r="N24" s="62">
        <f>+'[1]Resumen - Carbono neutralidad'!S24</f>
        <v>73.665653192891639</v>
      </c>
      <c r="O24" s="62">
        <f>+'[1]Resumen - Carbono neutralidad'!T24</f>
        <v>77.145040901780789</v>
      </c>
      <c r="P24" s="62">
        <f>+'[1]Resumen - Carbono neutralidad'!U24</f>
        <v>81.602880674675632</v>
      </c>
      <c r="Q24" s="62">
        <f>+'[1]Resumen - Carbono neutralidad'!V24</f>
        <v>82.764239671036705</v>
      </c>
      <c r="R24" s="62">
        <f>+'[1]Resumen - Carbono neutralidad'!W24</f>
        <v>84.058275876643037</v>
      </c>
      <c r="S24" s="62">
        <f>+'[1]Resumen - Carbono neutralidad'!X24</f>
        <v>85.956142944289482</v>
      </c>
      <c r="T24" s="62">
        <f>+'[1]Resumen - Carbono neutralidad'!Y24</f>
        <v>87.463764040991791</v>
      </c>
      <c r="U24" s="62">
        <f>+'[1]Resumen - Carbono neutralidad'!Z24</f>
        <v>88.483347118185222</v>
      </c>
      <c r="V24" s="62">
        <f>+'[1]Resumen - Carbono neutralidad'!AA24</f>
        <v>89.132488622936606</v>
      </c>
      <c r="W24" s="62">
        <f>+'[1]Resumen - Carbono neutralidad'!AB24</f>
        <v>89.786521481336848</v>
      </c>
      <c r="X24" s="62">
        <f>+'[1]Resumen - Carbono neutralidad'!AC24</f>
        <v>90.923781955828616</v>
      </c>
      <c r="Y24" s="62">
        <f>+'[1]Resumen - Carbono neutralidad'!AD24</f>
        <v>91.516837577218212</v>
      </c>
      <c r="Z24" s="62">
        <f>+'[1]Resumen - Carbono neutralidad'!AE24</f>
        <v>92.198907993394101</v>
      </c>
      <c r="AA24" s="62">
        <f>+'[1]Resumen - Carbono neutralidad'!AF24</f>
        <v>93.002421856437564</v>
      </c>
      <c r="AB24" s="62">
        <f>+'[1]Resumen - Carbono neutralidad'!AG24</f>
        <v>93.929784850999255</v>
      </c>
      <c r="AC24" s="62">
        <f>+'[1]Resumen - Carbono neutralidad'!AH24</f>
        <v>94.697701898503666</v>
      </c>
      <c r="AD24" s="62">
        <f>+'[1]Resumen - Carbono neutralidad'!AI24</f>
        <v>95.375942739937159</v>
      </c>
      <c r="AE24" s="62">
        <f>+'[1]Resumen - Carbono neutralidad'!AJ24</f>
        <v>95.939723076511015</v>
      </c>
      <c r="AF24" s="62">
        <f>+'[1]Resumen - Carbono neutralidad'!AK24</f>
        <v>96.434201157929337</v>
      </c>
      <c r="AG24" s="62">
        <f>+'[1]Resumen - Carbono neutralidad'!AL24</f>
        <v>96.776683460200303</v>
      </c>
      <c r="AH24" s="62">
        <f>+'[1]Resumen - Carbono neutralidad'!AM24</f>
        <v>96.955917534897338</v>
      </c>
      <c r="AI24" s="62">
        <f>+'[1]Resumen - Carbono neutralidad'!AN24</f>
        <v>97.175711287795011</v>
      </c>
      <c r="AJ24" s="62">
        <f>+'[1]Resumen - Carbono neutralidad'!AO24</f>
        <v>97.241426596203624</v>
      </c>
      <c r="AK24" s="62">
        <f>+'[1]Resumen - Carbono neutralidad'!AP24</f>
        <v>97.322049187186352</v>
      </c>
      <c r="AL24" s="62">
        <f>+'[1]Resumen - Carbono neutralidad'!AQ24</f>
        <v>97.426986435554554</v>
      </c>
    </row>
    <row r="25" spans="1:38" x14ac:dyDescent="0.25">
      <c r="A25" t="s">
        <v>26</v>
      </c>
      <c r="B25">
        <f>+VLOOKUP(A25,'[1]Diccionario regiones'!$A$2:$B$24,2,FALSE)</f>
        <v>10</v>
      </c>
      <c r="C25" s="62">
        <f>+'[1]Resumen - Carbono neutralidad'!H25</f>
        <v>2.3451695245836901</v>
      </c>
      <c r="D25" s="62">
        <f>+'[1]Resumen - Carbono neutralidad'!I25</f>
        <v>3.9411405791373912</v>
      </c>
      <c r="E25" s="62">
        <f>+'[1]Resumen - Carbono neutralidad'!J25</f>
        <v>6.7135364686107559</v>
      </c>
      <c r="F25" s="62">
        <f>+'[1]Resumen - Carbono neutralidad'!K25</f>
        <v>10.197907288646027</v>
      </c>
      <c r="G25" s="62">
        <f>+'[1]Resumen - Carbono neutralidad'!L25</f>
        <v>13.515162168700028</v>
      </c>
      <c r="H25" s="62">
        <f>+'[1]Resumen - Carbono neutralidad'!M25</f>
        <v>17.777965349382367</v>
      </c>
      <c r="I25" s="62">
        <f>+'[1]Resumen - Carbono neutralidad'!N25</f>
        <v>19.302847531653068</v>
      </c>
      <c r="J25" s="62">
        <f>+'[1]Resumen - Carbono neutralidad'!O25</f>
        <v>20.620902461065388</v>
      </c>
      <c r="K25" s="62">
        <f>+'[1]Resumen - Carbono neutralidad'!P25</f>
        <v>22.205547612870514</v>
      </c>
      <c r="L25" s="62">
        <f>+'[1]Resumen - Carbono neutralidad'!Q25</f>
        <v>23.522608782142825</v>
      </c>
      <c r="M25" s="62">
        <f>+'[1]Resumen - Carbono neutralidad'!R25</f>
        <v>24.831318036679416</v>
      </c>
      <c r="N25" s="62">
        <f>+'[1]Resumen - Carbono neutralidad'!S25</f>
        <v>25.84811085909465</v>
      </c>
      <c r="O25" s="62">
        <f>+'[1]Resumen - Carbono neutralidad'!T25</f>
        <v>26.805303749259231</v>
      </c>
      <c r="P25" s="62">
        <f>+'[1]Resumen - Carbono neutralidad'!U25</f>
        <v>28.009209098016317</v>
      </c>
      <c r="Q25" s="62">
        <f>+'[1]Resumen - Carbono neutralidad'!V25</f>
        <v>29.281223058422821</v>
      </c>
      <c r="R25" s="62">
        <f>+'[1]Resumen - Carbono neutralidad'!W25</f>
        <v>30.368246530011053</v>
      </c>
      <c r="S25" s="62">
        <f>+'[1]Resumen - Carbono neutralidad'!X25</f>
        <v>31.808186239518669</v>
      </c>
      <c r="T25" s="62">
        <f>+'[1]Resumen - Carbono neutralidad'!Y25</f>
        <v>35.959022401001114</v>
      </c>
      <c r="U25" s="62">
        <f>+'[1]Resumen - Carbono neutralidad'!Z25</f>
        <v>40.024504552472422</v>
      </c>
      <c r="V25" s="62">
        <f>+'[1]Resumen - Carbono neutralidad'!AA25</f>
        <v>40.966090899167625</v>
      </c>
      <c r="W25" s="62">
        <f>+'[1]Resumen - Carbono neutralidad'!AB25</f>
        <v>41.978120334425853</v>
      </c>
      <c r="X25" s="62">
        <f>+'[1]Resumen - Carbono neutralidad'!AC25</f>
        <v>43.35128102420979</v>
      </c>
      <c r="Y25" s="62">
        <f>+'[1]Resumen - Carbono neutralidad'!AD25</f>
        <v>44.607609959747819</v>
      </c>
      <c r="Z25" s="62">
        <f>+'[1]Resumen - Carbono neutralidad'!AE25</f>
        <v>45.961994096201124</v>
      </c>
      <c r="AA25" s="62">
        <f>+'[1]Resumen - Carbono neutralidad'!AF25</f>
        <v>47.937990589283061</v>
      </c>
      <c r="AB25" s="62">
        <f>+'[1]Resumen - Carbono neutralidad'!AG25</f>
        <v>49.961373251700273</v>
      </c>
      <c r="AC25" s="62">
        <f>+'[1]Resumen - Carbono neutralidad'!AH25</f>
        <v>57.103514263674946</v>
      </c>
      <c r="AD25" s="62">
        <f>+'[1]Resumen - Carbono neutralidad'!AI25</f>
        <v>59.320247185489947</v>
      </c>
      <c r="AE25" s="62">
        <f>+'[1]Resumen - Carbono neutralidad'!AJ25</f>
        <v>62.457677454558848</v>
      </c>
      <c r="AF25" s="62">
        <f>+'[1]Resumen - Carbono neutralidad'!AK25</f>
        <v>67.89891547514631</v>
      </c>
      <c r="AG25" s="62">
        <f>+'[1]Resumen - Carbono neutralidad'!AL25</f>
        <v>68.581758398945908</v>
      </c>
      <c r="AH25" s="62">
        <f>+'[1]Resumen - Carbono neutralidad'!AM25</f>
        <v>68.821033254975234</v>
      </c>
      <c r="AI25" s="62">
        <f>+'[1]Resumen - Carbono neutralidad'!AN25</f>
        <v>69.034426468618236</v>
      </c>
      <c r="AJ25" s="62">
        <f>+'[1]Resumen - Carbono neutralidad'!AO25</f>
        <v>69.383720488167853</v>
      </c>
      <c r="AK25" s="62">
        <f>+'[1]Resumen - Carbono neutralidad'!AP25</f>
        <v>69.686666699057355</v>
      </c>
      <c r="AL25" s="62">
        <f>+'[1]Resumen - Carbono neutralidad'!AQ25</f>
        <v>69.898120337016735</v>
      </c>
    </row>
    <row r="26" spans="1:38" x14ac:dyDescent="0.25">
      <c r="A26" t="s">
        <v>27</v>
      </c>
      <c r="B26">
        <f>+VLOOKUP(A26,'[1]Diccionario regiones'!$A$2:$B$24,2,FALSE)</f>
        <v>10</v>
      </c>
      <c r="C26" s="62">
        <f>+'[1]Resumen - Carbono neutralidad'!H26</f>
        <v>5.945216421969068</v>
      </c>
      <c r="D26" s="62">
        <f>+'[1]Resumen - Carbono neutralidad'!I26</f>
        <v>9.9911470990719575</v>
      </c>
      <c r="E26" s="62">
        <f>+'[1]Resumen - Carbono neutralidad'!J26</f>
        <v>17.019420917879366</v>
      </c>
      <c r="F26" s="62">
        <f>+'[1]Resumen - Carbono neutralidad'!K26</f>
        <v>25.85261544917061</v>
      </c>
      <c r="G26" s="62">
        <f>+'[1]Resumen - Carbono neutralidad'!L26</f>
        <v>34.262155988571486</v>
      </c>
      <c r="H26" s="62">
        <f>+'[1]Resumen - Carbono neutralidad'!M26</f>
        <v>45.068746816120957</v>
      </c>
      <c r="I26" s="62">
        <f>+'[1]Resumen - Carbono neutralidad'!N26</f>
        <v>48.934460785439725</v>
      </c>
      <c r="J26" s="62">
        <f>+'[1]Resumen - Carbono neutralidad'!O26</f>
        <v>52.275849000345218</v>
      </c>
      <c r="K26" s="62">
        <f>+'[1]Resumen - Carbono neutralidad'!P26</f>
        <v>56.293067491694046</v>
      </c>
      <c r="L26" s="62">
        <f>+'[1]Resumen - Carbono neutralidad'!Q26</f>
        <v>59.631936434946915</v>
      </c>
      <c r="M26" s="62">
        <f>+'[1]Resumen - Carbono neutralidad'!R26</f>
        <v>62.949632520493232</v>
      </c>
      <c r="N26" s="62">
        <f>+'[1]Resumen - Carbono neutralidad'!S26</f>
        <v>65.527294101967399</v>
      </c>
      <c r="O26" s="62">
        <f>+'[1]Resumen - Carbono neutralidad'!T26</f>
        <v>67.953864475641637</v>
      </c>
      <c r="P26" s="62">
        <f>+'[1]Resumen - Carbono neutralidad'!U26</f>
        <v>71.005873200340375</v>
      </c>
      <c r="Q26" s="62">
        <f>+'[1]Resumen - Carbono neutralidad'!V26</f>
        <v>74.230543403115988</v>
      </c>
      <c r="R26" s="62">
        <f>+'[1]Resumen - Carbono neutralidad'!W26</f>
        <v>76.986246019326458</v>
      </c>
      <c r="S26" s="62">
        <f>+'[1]Resumen - Carbono neutralidad'!X26</f>
        <v>80.636623153205406</v>
      </c>
      <c r="T26" s="62">
        <f>+'[1]Resumen - Carbono neutralidad'!Y26</f>
        <v>91.159367480837403</v>
      </c>
      <c r="U26" s="62">
        <f>+'[1]Resumen - Carbono neutralidad'!Z26</f>
        <v>101.46573168896005</v>
      </c>
      <c r="V26" s="62">
        <f>+'[1]Resumen - Carbono neutralidad'!AA26</f>
        <v>103.85273806627845</v>
      </c>
      <c r="W26" s="62">
        <f>+'[1]Resumen - Carbono neutralidad'!AB26</f>
        <v>106.41832403136192</v>
      </c>
      <c r="X26" s="62">
        <f>+'[1]Resumen - Carbono neutralidad'!AC26</f>
        <v>109.89941032270579</v>
      </c>
      <c r="Y26" s="62">
        <f>+'[1]Resumen - Carbono neutralidad'!AD26</f>
        <v>113.08431757169529</v>
      </c>
      <c r="Z26" s="62">
        <f>+'[1]Resumen - Carbono neutralidad'!AE26</f>
        <v>116.51780360555713</v>
      </c>
      <c r="AA26" s="62">
        <f>+'[1]Resumen - Carbono neutralidad'!AF26</f>
        <v>121.52713307077332</v>
      </c>
      <c r="AB26" s="62">
        <f>+'[1]Resumen - Carbono neutralidad'!AG26</f>
        <v>126.65659075237336</v>
      </c>
      <c r="AC26" s="62">
        <f>+'[1]Resumen - Carbono neutralidad'!AH26</f>
        <v>144.76256287391899</v>
      </c>
      <c r="AD26" s="62">
        <f>+'[1]Resumen - Carbono neutralidad'!AI26</f>
        <v>150.38218091506405</v>
      </c>
      <c r="AE26" s="62">
        <f>+'[1]Resumen - Carbono neutralidad'!AJ26</f>
        <v>158.33584983448355</v>
      </c>
      <c r="AF26" s="62">
        <f>+'[1]Resumen - Carbono neutralidad'!AK26</f>
        <v>172.12987934780065</v>
      </c>
      <c r="AG26" s="62">
        <f>+'[1]Resumen - Carbono neutralidad'!AL26</f>
        <v>173.86094779366024</v>
      </c>
      <c r="AH26" s="62">
        <f>+'[1]Resumen - Carbono neutralidad'!AM26</f>
        <v>174.46753115086221</v>
      </c>
      <c r="AI26" s="62">
        <f>+'[1]Resumen - Carbono neutralidad'!AN26</f>
        <v>175.00850220851416</v>
      </c>
      <c r="AJ26" s="62">
        <f>+'[1]Resumen - Carbono neutralidad'!AO26</f>
        <v>175.89399407567075</v>
      </c>
      <c r="AK26" s="62">
        <f>+'[1]Resumen - Carbono neutralidad'!AP26</f>
        <v>176.66199006447798</v>
      </c>
      <c r="AL26" s="62">
        <f>+'[1]Resumen - Carbono neutralidad'!AQ26</f>
        <v>177.19804412270415</v>
      </c>
    </row>
    <row r="27" spans="1:38" x14ac:dyDescent="0.25">
      <c r="A27" t="s">
        <v>28</v>
      </c>
      <c r="C27" s="62">
        <f>+'[1]Resumen - Carbono neutralidad'!H27</f>
        <v>816.37951117045486</v>
      </c>
      <c r="D27" s="62">
        <f>+'[1]Resumen - Carbono neutralidad'!I27</f>
        <v>1121.4715565267893</v>
      </c>
      <c r="E27" s="62">
        <f>+'[1]Resumen - Carbono neutralidad'!J27</f>
        <v>1511.8307181109428</v>
      </c>
      <c r="F27" s="62">
        <f>+'[1]Resumen - Carbono neutralidad'!K27</f>
        <v>1985.9067014721529</v>
      </c>
      <c r="G27" s="62">
        <f>+'[1]Resumen - Carbono neutralidad'!L27</f>
        <v>2400.8078010129771</v>
      </c>
      <c r="H27" s="62">
        <f>+'[1]Resumen - Carbono neutralidad'!M27</f>
        <v>2924.3322051751084</v>
      </c>
      <c r="I27" s="62">
        <f>+'[1]Resumen - Carbono neutralidad'!N27</f>
        <v>3204.0223619007038</v>
      </c>
      <c r="J27" s="62">
        <f>+'[1]Resumen - Carbono neutralidad'!O27</f>
        <v>3486.0552114828088</v>
      </c>
      <c r="K27" s="62">
        <f>+'[1]Resumen - Carbono neutralidad'!P27</f>
        <v>3666.1675487937437</v>
      </c>
      <c r="L27" s="62">
        <f>+'[1]Resumen - Carbono neutralidad'!Q27</f>
        <v>3792.1540114889681</v>
      </c>
      <c r="M27" s="62">
        <f>+'[1]Resumen - Carbono neutralidad'!R27</f>
        <v>3963.8300382068273</v>
      </c>
      <c r="N27" s="62">
        <f>+'[1]Resumen - Carbono neutralidad'!S27</f>
        <v>4139.8580897078436</v>
      </c>
      <c r="O27" s="62">
        <f>+'[1]Resumen - Carbono neutralidad'!T27</f>
        <v>4254.4236868072103</v>
      </c>
      <c r="P27" s="62">
        <f>+'[1]Resumen - Carbono neutralidad'!U27</f>
        <v>4357.5905538813367</v>
      </c>
      <c r="Q27" s="62">
        <f>+'[1]Resumen - Carbono neutralidad'!V27</f>
        <v>4457.1987437635362</v>
      </c>
      <c r="R27" s="62">
        <f>+'[1]Resumen - Carbono neutralidad'!W27</f>
        <v>4557.6054638316891</v>
      </c>
      <c r="S27" s="62">
        <f>+'[1]Resumen - Carbono neutralidad'!X27</f>
        <v>4655.7819126004761</v>
      </c>
      <c r="T27" s="62">
        <f>+'[1]Resumen - Carbono neutralidad'!Y27</f>
        <v>4788.7854946660464</v>
      </c>
      <c r="U27" s="62">
        <f>+'[1]Resumen - Carbono neutralidad'!Z27</f>
        <v>4900.8438948740286</v>
      </c>
      <c r="V27" s="62">
        <f>+'[1]Resumen - Carbono neutralidad'!AA27</f>
        <v>4995.0017302955321</v>
      </c>
      <c r="W27" s="62">
        <f>+'[1]Resumen - Carbono neutralidad'!AB27</f>
        <v>5102.4816370311191</v>
      </c>
      <c r="X27" s="62">
        <f>+'[1]Resumen - Carbono neutralidad'!AC27</f>
        <v>5198.1149033506181</v>
      </c>
      <c r="Y27" s="62">
        <f>+'[1]Resumen - Carbono neutralidad'!AD27</f>
        <v>5291.1323513527759</v>
      </c>
      <c r="Z27" s="62">
        <f>+'[1]Resumen - Carbono neutralidad'!AE27</f>
        <v>5377.6062008006284</v>
      </c>
      <c r="AA27" s="62">
        <f>+'[1]Resumen - Carbono neutralidad'!AF27</f>
        <v>5475.5958643382655</v>
      </c>
      <c r="AB27" s="62">
        <f>+'[1]Resumen - Carbono neutralidad'!AG27</f>
        <v>5581.1715691037589</v>
      </c>
      <c r="AC27" s="62">
        <f>+'[1]Resumen - Carbono neutralidad'!AH27</f>
        <v>5674.1435101016523</v>
      </c>
      <c r="AD27" s="62">
        <f>+'[1]Resumen - Carbono neutralidad'!AI27</f>
        <v>5736.2184082177082</v>
      </c>
      <c r="AE27" s="62">
        <f>+'[1]Resumen - Carbono neutralidad'!AJ27</f>
        <v>5797.518758509259</v>
      </c>
      <c r="AF27" s="62">
        <f>+'[1]Resumen - Carbono neutralidad'!AK27</f>
        <v>5872.5296529759244</v>
      </c>
      <c r="AG27" s="62">
        <f>+'[1]Resumen - Carbono neutralidad'!AL27</f>
        <v>5929.3601573843116</v>
      </c>
      <c r="AH27" s="62">
        <f>+'[1]Resumen - Carbono neutralidad'!AM27</f>
        <v>5967.8550366418058</v>
      </c>
      <c r="AI27" s="62">
        <f>+'[1]Resumen - Carbono neutralidad'!AN27</f>
        <v>6002.4803395983827</v>
      </c>
      <c r="AJ27" s="62">
        <f>+'[1]Resumen - Carbono neutralidad'!AO27</f>
        <v>6035.2287677676341</v>
      </c>
      <c r="AK27" s="62">
        <f>+'[1]Resumen - Carbono neutralidad'!AP27</f>
        <v>6077.4941370155884</v>
      </c>
      <c r="AL27" s="62">
        <f>+'[1]Resumen - Carbono neutralidad'!AQ27</f>
        <v>6113.8179196437468</v>
      </c>
    </row>
    <row r="29" spans="1:38" x14ac:dyDescent="0.25">
      <c r="A29" t="s">
        <v>0</v>
      </c>
      <c r="B29" t="s">
        <v>1</v>
      </c>
    </row>
    <row r="30" spans="1:38" x14ac:dyDescent="0.25">
      <c r="A30" t="s">
        <v>2</v>
      </c>
      <c r="B30" t="s">
        <v>29</v>
      </c>
    </row>
    <row r="31" spans="1:38" x14ac:dyDescent="0.25">
      <c r="A31" t="s">
        <v>4</v>
      </c>
      <c r="C31">
        <v>2025</v>
      </c>
      <c r="D31">
        <v>2026</v>
      </c>
      <c r="E31">
        <v>2027</v>
      </c>
      <c r="F31">
        <v>2028</v>
      </c>
      <c r="G31">
        <v>2029</v>
      </c>
      <c r="H31">
        <v>2030</v>
      </c>
      <c r="I31">
        <v>2031</v>
      </c>
      <c r="J31">
        <v>2032</v>
      </c>
      <c r="K31">
        <v>2033</v>
      </c>
      <c r="L31">
        <v>2034</v>
      </c>
      <c r="M31">
        <v>2035</v>
      </c>
      <c r="N31">
        <v>2036</v>
      </c>
      <c r="O31">
        <v>2037</v>
      </c>
      <c r="P31">
        <v>2038</v>
      </c>
      <c r="Q31">
        <v>2039</v>
      </c>
      <c r="R31">
        <v>2040</v>
      </c>
      <c r="S31">
        <v>2041</v>
      </c>
      <c r="T31">
        <v>2042</v>
      </c>
      <c r="U31">
        <v>2043</v>
      </c>
      <c r="V31">
        <v>2044</v>
      </c>
      <c r="W31">
        <v>2045</v>
      </c>
      <c r="X31">
        <v>2046</v>
      </c>
      <c r="Y31">
        <v>2047</v>
      </c>
      <c r="Z31">
        <v>2048</v>
      </c>
      <c r="AA31">
        <v>2049</v>
      </c>
      <c r="AB31">
        <v>2050</v>
      </c>
      <c r="AC31">
        <v>2051</v>
      </c>
      <c r="AD31">
        <v>2052</v>
      </c>
      <c r="AE31">
        <v>2053</v>
      </c>
      <c r="AF31">
        <v>2054</v>
      </c>
      <c r="AG31">
        <v>2055</v>
      </c>
      <c r="AH31">
        <v>2056</v>
      </c>
      <c r="AI31">
        <v>2057</v>
      </c>
      <c r="AJ31">
        <v>2058</v>
      </c>
      <c r="AK31">
        <v>2059</v>
      </c>
      <c r="AL31">
        <v>2060</v>
      </c>
    </row>
    <row r="32" spans="1:38" x14ac:dyDescent="0.25">
      <c r="A32" t="s">
        <v>5</v>
      </c>
      <c r="B32">
        <f>+VLOOKUP(A32,'[1]Diccionario regiones'!$A$2:$B$24,2,FALSE)</f>
        <v>15</v>
      </c>
      <c r="C32" s="62">
        <f>+'[1]Resumen - Carbono neutralidad'!H32</f>
        <v>2.0542985675001866</v>
      </c>
      <c r="D32" s="62">
        <f>+'[1]Resumen - Carbono neutralidad'!I32</f>
        <v>2.5336100728863906</v>
      </c>
      <c r="E32" s="62">
        <f>+'[1]Resumen - Carbono neutralidad'!J32</f>
        <v>3.2374194545838586</v>
      </c>
      <c r="F32" s="62">
        <f>+'[1]Resumen - Carbono neutralidad'!K32</f>
        <v>3.7967677814961811</v>
      </c>
      <c r="G32" s="62">
        <f>+'[1]Resumen - Carbono neutralidad'!L32</f>
        <v>4.8061359427331158</v>
      </c>
      <c r="H32" s="62">
        <f>+'[1]Resumen - Carbono neutralidad'!M32</f>
        <v>5.6015121132427925</v>
      </c>
      <c r="I32" s="62">
        <f>+'[1]Resumen - Carbono neutralidad'!N32</f>
        <v>5.8119567554839415</v>
      </c>
      <c r="J32" s="62">
        <f>+'[1]Resumen - Carbono neutralidad'!O32</f>
        <v>5.861730789093242</v>
      </c>
      <c r="K32" s="62">
        <f>+'[1]Resumen - Carbono neutralidad'!P32</f>
        <v>6.4747332105028219</v>
      </c>
      <c r="L32" s="62">
        <f>+'[1]Resumen - Carbono neutralidad'!Q32</f>
        <v>7.0291433579519778</v>
      </c>
      <c r="M32" s="62">
        <f>+'[1]Resumen - Carbono neutralidad'!R32</f>
        <v>7.1779921690113504</v>
      </c>
      <c r="N32" s="62">
        <f>+'[1]Resumen - Carbono neutralidad'!S32</f>
        <v>7.7714134022561101</v>
      </c>
      <c r="O32" s="62">
        <f>+'[1]Resumen - Carbono neutralidad'!T32</f>
        <v>8.3348653509017634</v>
      </c>
      <c r="P32" s="62">
        <f>+'[1]Resumen - Carbono neutralidad'!U32</f>
        <v>9.3263080547785631</v>
      </c>
      <c r="Q32" s="62">
        <f>+'[1]Resumen - Carbono neutralidad'!V32</f>
        <v>9.5614837962837456</v>
      </c>
      <c r="R32" s="62">
        <f>+'[1]Resumen - Carbono neutralidad'!W32</f>
        <v>9.8253632606410921</v>
      </c>
      <c r="S32" s="62">
        <f>+'[1]Resumen - Carbono neutralidad'!X32</f>
        <v>10.178012565307268</v>
      </c>
      <c r="T32" s="62">
        <f>+'[1]Resumen - Carbono neutralidad'!Y32</f>
        <v>10.450044427532681</v>
      </c>
      <c r="U32" s="62">
        <f>+'[1]Resumen - Carbono neutralidad'!Z32</f>
        <v>11.204363716365114</v>
      </c>
      <c r="V32" s="62">
        <f>+'[1]Resumen - Carbono neutralidad'!AA32</f>
        <v>12.315682682073387</v>
      </c>
      <c r="W32" s="62">
        <f>+'[1]Resumen - Carbono neutralidad'!AB32</f>
        <v>12.790072212271943</v>
      </c>
      <c r="X32" s="62">
        <f>+'[1]Resumen - Carbono neutralidad'!AC32</f>
        <v>13.029152701373571</v>
      </c>
      <c r="Y32" s="62">
        <f>+'[1]Resumen - Carbono neutralidad'!AD32</f>
        <v>14.06338269050657</v>
      </c>
      <c r="Z32" s="62">
        <f>+'[1]Resumen - Carbono neutralidad'!AE32</f>
        <v>14.407674558134012</v>
      </c>
      <c r="AA32" s="62">
        <f>+'[1]Resumen - Carbono neutralidad'!AF32</f>
        <v>15.104205387419222</v>
      </c>
      <c r="AB32" s="62">
        <f>+'[1]Resumen - Carbono neutralidad'!AG32</f>
        <v>16.053346492958848</v>
      </c>
      <c r="AC32" s="62">
        <f>+'[1]Resumen - Carbono neutralidad'!AH32</f>
        <v>17.290048667272021</v>
      </c>
      <c r="AD32" s="62">
        <f>+'[1]Resumen - Carbono neutralidad'!AI32</f>
        <v>17.900548491263581</v>
      </c>
      <c r="AE32" s="62">
        <f>+'[1]Resumen - Carbono neutralidad'!AJ32</f>
        <v>18.644294397390709</v>
      </c>
      <c r="AF32" s="62">
        <f>+'[1]Resumen - Carbono neutralidad'!AK32</f>
        <v>19.092466663224155</v>
      </c>
      <c r="AG32" s="62">
        <f>+'[1]Resumen - Carbono neutralidad'!AL32</f>
        <v>19.977848657726803</v>
      </c>
      <c r="AH32" s="62">
        <f>+'[1]Resumen - Carbono neutralidad'!AM32</f>
        <v>21.62268417415715</v>
      </c>
      <c r="AI32" s="62">
        <f>+'[1]Resumen - Carbono neutralidad'!AN32</f>
        <v>22.148392460533593</v>
      </c>
      <c r="AJ32" s="62">
        <f>+'[1]Resumen - Carbono neutralidad'!AO32</f>
        <v>22.686120912851418</v>
      </c>
      <c r="AK32" s="62">
        <f>+'[1]Resumen - Carbono neutralidad'!AP32</f>
        <v>23.170704477719262</v>
      </c>
      <c r="AL32" s="62">
        <f>+'[1]Resumen - Carbono neutralidad'!AQ32</f>
        <v>23.364229209146227</v>
      </c>
    </row>
    <row r="33" spans="1:38" x14ac:dyDescent="0.25">
      <c r="A33" t="s">
        <v>6</v>
      </c>
      <c r="B33">
        <f>+VLOOKUP(A33,'[1]Diccionario regiones'!$A$2:$B$24,2,FALSE)</f>
        <v>1</v>
      </c>
      <c r="C33" s="62">
        <f>+'[1]Resumen - Carbono neutralidad'!H33</f>
        <v>5.0219173165601196</v>
      </c>
      <c r="D33" s="62">
        <f>+'[1]Resumen - Carbono neutralidad'!I33</f>
        <v>6.6601141025769159</v>
      </c>
      <c r="E33" s="62">
        <f>+'[1]Resumen - Carbono neutralidad'!J33</f>
        <v>8.9912891634679664</v>
      </c>
      <c r="F33" s="62">
        <f>+'[1]Resumen - Carbono neutralidad'!K33</f>
        <v>10.743907717614995</v>
      </c>
      <c r="G33" s="62">
        <f>+'[1]Resumen - Carbono neutralidad'!L33</f>
        <v>12.245039596594147</v>
      </c>
      <c r="H33" s="62">
        <f>+'[1]Resumen - Carbono neutralidad'!M33</f>
        <v>18.380682703482695</v>
      </c>
      <c r="I33" s="62">
        <f>+'[1]Resumen - Carbono neutralidad'!N33</f>
        <v>22.16555924409387</v>
      </c>
      <c r="J33" s="62">
        <f>+'[1]Resumen - Carbono neutralidad'!O33</f>
        <v>27.444633051598007</v>
      </c>
      <c r="K33" s="62">
        <f>+'[1]Resumen - Carbono neutralidad'!P33</f>
        <v>28.822426170621018</v>
      </c>
      <c r="L33" s="62">
        <f>+'[1]Resumen - Carbono neutralidad'!Q33</f>
        <v>31.743038301022565</v>
      </c>
      <c r="M33" s="62">
        <f>+'[1]Resumen - Carbono neutralidad'!R33</f>
        <v>32.427739862331421</v>
      </c>
      <c r="N33" s="62">
        <f>+'[1]Resumen - Carbono neutralidad'!S33</f>
        <v>33.770822885547815</v>
      </c>
      <c r="O33" s="62">
        <f>+'[1]Resumen - Carbono neutralidad'!T33</f>
        <v>34.085908325102984</v>
      </c>
      <c r="P33" s="62">
        <f>+'[1]Resumen - Carbono neutralidad'!U33</f>
        <v>34.629270054298878</v>
      </c>
      <c r="Q33" s="62">
        <f>+'[1]Resumen - Carbono neutralidad'!V33</f>
        <v>34.781829150544631</v>
      </c>
      <c r="R33" s="62">
        <f>+'[1]Resumen - Carbono neutralidad'!W33</f>
        <v>35.941883687739107</v>
      </c>
      <c r="S33" s="62">
        <f>+'[1]Resumen - Carbono neutralidad'!X33</f>
        <v>36.690010637824479</v>
      </c>
      <c r="T33" s="62">
        <f>+'[1]Resumen - Carbono neutralidad'!Y33</f>
        <v>37.702073606912315</v>
      </c>
      <c r="U33" s="62">
        <f>+'[1]Resumen - Carbono neutralidad'!Z33</f>
        <v>38.094882127878591</v>
      </c>
      <c r="V33" s="62">
        <f>+'[1]Resumen - Carbono neutralidad'!AA33</f>
        <v>38.656212994811789</v>
      </c>
      <c r="W33" s="62">
        <f>+'[1]Resumen - Carbono neutralidad'!AB33</f>
        <v>38.733555632474186</v>
      </c>
      <c r="X33" s="62">
        <f>+'[1]Resumen - Carbono neutralidad'!AC33</f>
        <v>39.024284520676225</v>
      </c>
      <c r="Y33" s="62">
        <f>+'[1]Resumen - Carbono neutralidad'!AD33</f>
        <v>39.193804446381598</v>
      </c>
      <c r="Z33" s="62">
        <f>+'[1]Resumen - Carbono neutralidad'!AE33</f>
        <v>39.309973359919006</v>
      </c>
      <c r="AA33" s="62">
        <f>+'[1]Resumen - Carbono neutralidad'!AF33</f>
        <v>39.382641760252412</v>
      </c>
      <c r="AB33" s="62">
        <f>+'[1]Resumen - Carbono neutralidad'!AG33</f>
        <v>39.449342942989958</v>
      </c>
      <c r="AC33" s="62">
        <f>+'[1]Resumen - Carbono neutralidad'!AH33</f>
        <v>39.702308517950947</v>
      </c>
      <c r="AD33" s="62">
        <f>+'[1]Resumen - Carbono neutralidad'!AI33</f>
        <v>40.07097926378016</v>
      </c>
      <c r="AE33" s="62">
        <f>+'[1]Resumen - Carbono neutralidad'!AJ33</f>
        <v>40.158273748802358</v>
      </c>
      <c r="AF33" s="62">
        <f>+'[1]Resumen - Carbono neutralidad'!AK33</f>
        <v>41.60635675422256</v>
      </c>
      <c r="AG33" s="62">
        <f>+'[1]Resumen - Carbono neutralidad'!AL33</f>
        <v>41.611461898492941</v>
      </c>
      <c r="AH33" s="62">
        <f>+'[1]Resumen - Carbono neutralidad'!AM33</f>
        <v>41.714135336153753</v>
      </c>
      <c r="AI33" s="62">
        <f>+'[1]Resumen - Carbono neutralidad'!AN33</f>
        <v>41.714135336153753</v>
      </c>
      <c r="AJ33" s="62">
        <f>+'[1]Resumen - Carbono neutralidad'!AO33</f>
        <v>41.714135336153753</v>
      </c>
      <c r="AK33" s="62">
        <f>+'[1]Resumen - Carbono neutralidad'!AP33</f>
        <v>41.714135336153753</v>
      </c>
      <c r="AL33" s="62">
        <f>+'[1]Resumen - Carbono neutralidad'!AQ33</f>
        <v>41.722891197534125</v>
      </c>
    </row>
    <row r="34" spans="1:38" x14ac:dyDescent="0.25">
      <c r="A34" t="s">
        <v>7</v>
      </c>
      <c r="B34">
        <f>+VLOOKUP(A34,'[1]Diccionario regiones'!$A$2:$B$24,2,FALSE)</f>
        <v>1</v>
      </c>
      <c r="C34" s="62">
        <f>+'[1]Resumen - Carbono neutralidad'!H34</f>
        <v>2.2248215353806242</v>
      </c>
      <c r="D34" s="62">
        <f>+'[1]Resumen - Carbono neutralidad'!I34</f>
        <v>2.9505793005877212</v>
      </c>
      <c r="E34" s="62">
        <f>+'[1]Resumen - Carbono neutralidad'!J34</f>
        <v>3.9833419191816128</v>
      </c>
      <c r="F34" s="62">
        <f>+'[1]Resumen - Carbono neutralidad'!K34</f>
        <v>4.7597910832719643</v>
      </c>
      <c r="G34" s="62">
        <f>+'[1]Resumen - Carbono neutralidad'!L34</f>
        <v>5.4248260333270277</v>
      </c>
      <c r="H34" s="62">
        <f>+'[1]Resumen - Carbono neutralidad'!M34</f>
        <v>8.143052968804664</v>
      </c>
      <c r="I34" s="62">
        <f>+'[1]Resumen - Carbono neutralidad'!N34</f>
        <v>9.8198378112274778</v>
      </c>
      <c r="J34" s="62">
        <f>+'[1]Resumen - Carbono neutralidad'!O34</f>
        <v>12.158585415667144</v>
      </c>
      <c r="K34" s="62">
        <f>+'[1]Resumen - Carbono neutralidad'!P34</f>
        <v>12.768978540299722</v>
      </c>
      <c r="L34" s="62">
        <f>+'[1]Resumen - Carbono neutralidad'!Q34</f>
        <v>14.062874945719267</v>
      </c>
      <c r="M34" s="62">
        <f>+'[1]Resumen - Carbono neutralidad'!R34</f>
        <v>14.366213030136814</v>
      </c>
      <c r="N34" s="62">
        <f>+'[1]Resumen - Carbono neutralidad'!S34</f>
        <v>14.961228807079694</v>
      </c>
      <c r="O34" s="62">
        <f>+'[1]Resumen - Carbono neutralidad'!T34</f>
        <v>15.100818694212157</v>
      </c>
      <c r="P34" s="62">
        <f>+'[1]Resumen - Carbono neutralidad'!U34</f>
        <v>15.341540076189172</v>
      </c>
      <c r="Q34" s="62">
        <f>+'[1]Resumen - Carbono neutralidad'!V34</f>
        <v>15.409127163221958</v>
      </c>
      <c r="R34" s="62">
        <f>+'[1]Resumen - Carbono neutralidad'!W34</f>
        <v>15.923057232929699</v>
      </c>
      <c r="S34" s="62">
        <f>+'[1]Resumen - Carbono neutralidad'!X34</f>
        <v>16.254494181176518</v>
      </c>
      <c r="T34" s="62">
        <f>+'[1]Resumen - Carbono neutralidad'!Y34</f>
        <v>16.702860680832501</v>
      </c>
      <c r="U34" s="62">
        <f>+'[1]Resumen - Carbono neutralidad'!Z34</f>
        <v>16.876883628969264</v>
      </c>
      <c r="V34" s="62">
        <f>+'[1]Resumen - Carbono neutralidad'!AA34</f>
        <v>17.125565740303248</v>
      </c>
      <c r="W34" s="62">
        <f>+'[1]Resumen - Carbono neutralidad'!AB34</f>
        <v>17.159830256229661</v>
      </c>
      <c r="X34" s="62">
        <f>+'[1]Resumen - Carbono neutralidad'!AC34</f>
        <v>17.288629647110962</v>
      </c>
      <c r="Y34" s="62">
        <f>+'[1]Resumen - Carbono neutralidad'!AD34</f>
        <v>17.363730760413198</v>
      </c>
      <c r="Z34" s="62">
        <f>+'[1]Resumen - Carbono neutralidad'!AE34</f>
        <v>17.415196183734182</v>
      </c>
      <c r="AA34" s="62">
        <f>+'[1]Resumen - Carbono neutralidad'!AF34</f>
        <v>17.447389908125118</v>
      </c>
      <c r="AB34" s="62">
        <f>+'[1]Resumen - Carbono neutralidad'!AG34</f>
        <v>17.476940021843753</v>
      </c>
      <c r="AC34" s="62">
        <f>+'[1]Resumen - Carbono neutralidad'!AH34</f>
        <v>17.589009421518497</v>
      </c>
      <c r="AD34" s="62">
        <f>+'[1]Resumen - Carbono neutralidad'!AI34</f>
        <v>17.752338796154142</v>
      </c>
      <c r="AE34" s="62">
        <f>+'[1]Resumen - Carbono neutralidad'!AJ34</f>
        <v>17.791012202734709</v>
      </c>
      <c r="AF34" s="62">
        <f>+'[1]Resumen - Carbono neutralidad'!AK34</f>
        <v>18.432545316960557</v>
      </c>
      <c r="AG34" s="62">
        <f>+'[1]Resumen - Carbono neutralidad'!AL34</f>
        <v>18.434807009895351</v>
      </c>
      <c r="AH34" s="62">
        <f>+'[1]Resumen - Carbono neutralidad'!AM34</f>
        <v>18.480293635982594</v>
      </c>
      <c r="AI34" s="62">
        <f>+'[1]Resumen - Carbono neutralidad'!AN34</f>
        <v>18.480293635982594</v>
      </c>
      <c r="AJ34" s="62">
        <f>+'[1]Resumen - Carbono neutralidad'!AO34</f>
        <v>18.480293635982594</v>
      </c>
      <c r="AK34" s="62">
        <f>+'[1]Resumen - Carbono neutralidad'!AP34</f>
        <v>18.480293635982594</v>
      </c>
      <c r="AL34" s="62">
        <f>+'[1]Resumen - Carbono neutralidad'!AQ34</f>
        <v>18.484172678135604</v>
      </c>
    </row>
    <row r="35" spans="1:38" x14ac:dyDescent="0.25">
      <c r="A35" t="s">
        <v>8</v>
      </c>
      <c r="B35">
        <f>+VLOOKUP(A35,'[1]Diccionario regiones'!$A$2:$B$24,2,FALSE)</f>
        <v>2</v>
      </c>
      <c r="C35" s="62">
        <f>+'[1]Resumen - Carbono neutralidad'!H35</f>
        <v>4.0007830251438337E-2</v>
      </c>
      <c r="D35" s="62">
        <f>+'[1]Resumen - Carbono neutralidad'!I35</f>
        <v>5.1511594720920685E-2</v>
      </c>
      <c r="E35" s="62">
        <f>+'[1]Resumen - Carbono neutralidad'!J35</f>
        <v>5.9204841374609282E-2</v>
      </c>
      <c r="F35" s="62">
        <f>+'[1]Resumen - Carbono neutralidad'!K35</f>
        <v>7.647331667257222E-2</v>
      </c>
      <c r="G35" s="62">
        <f>+'[1]Resumen - Carbono neutralidad'!L35</f>
        <v>9.2531764360787153E-2</v>
      </c>
      <c r="H35" s="62">
        <f>+'[1]Resumen - Carbono neutralidad'!M35</f>
        <v>0.10751639036660812</v>
      </c>
      <c r="I35" s="62">
        <f>+'[1]Resumen - Carbono neutralidad'!N35</f>
        <v>0.11930799170507934</v>
      </c>
      <c r="J35" s="62">
        <f>+'[1]Resumen - Carbono neutralidad'!O35</f>
        <v>0.12817949672090967</v>
      </c>
      <c r="K35" s="62">
        <f>+'[1]Resumen - Carbono neutralidad'!P35</f>
        <v>0.13561923608491325</v>
      </c>
      <c r="L35" s="62">
        <f>+'[1]Resumen - Carbono neutralidad'!Q35</f>
        <v>0.14368013974270574</v>
      </c>
      <c r="M35" s="62">
        <f>+'[1]Resumen - Carbono neutralidad'!R35</f>
        <v>0.14865996404539591</v>
      </c>
      <c r="N35" s="62">
        <f>+'[1]Resumen - Carbono neutralidad'!S35</f>
        <v>0.15598897055937266</v>
      </c>
      <c r="O35" s="62">
        <f>+'[1]Resumen - Carbono neutralidad'!T35</f>
        <v>0.16304406334483498</v>
      </c>
      <c r="P35" s="62">
        <f>+'[1]Resumen - Carbono neutralidad'!U35</f>
        <v>0.16559249640657533</v>
      </c>
      <c r="Q35" s="62">
        <f>+'[1]Resumen - Carbono neutralidad'!V35</f>
        <v>0.17242896848237588</v>
      </c>
      <c r="R35" s="62">
        <f>+'[1]Resumen - Carbono neutralidad'!W35</f>
        <v>0.18104221827242706</v>
      </c>
      <c r="S35" s="62">
        <f>+'[1]Resumen - Carbono neutralidad'!X35</f>
        <v>0.18659541109890984</v>
      </c>
      <c r="T35" s="62">
        <f>+'[1]Resumen - Carbono neutralidad'!Y35</f>
        <v>0.19044760874162175</v>
      </c>
      <c r="U35" s="62">
        <f>+'[1]Resumen - Carbono neutralidad'!Z35</f>
        <v>0.19532567745688381</v>
      </c>
      <c r="V35" s="62">
        <f>+'[1]Resumen - Carbono neutralidad'!AA35</f>
        <v>0.19935859242095486</v>
      </c>
      <c r="W35" s="62">
        <f>+'[1]Resumen - Carbono neutralidad'!AB35</f>
        <v>0.20660874944257054</v>
      </c>
      <c r="X35" s="62">
        <f>+'[1]Resumen - Carbono neutralidad'!AC35</f>
        <v>0.21192373327538516</v>
      </c>
      <c r="Y35" s="62">
        <f>+'[1]Resumen - Carbono neutralidad'!AD35</f>
        <v>0.21860536254091342</v>
      </c>
      <c r="Z35" s="62">
        <f>+'[1]Resumen - Carbono neutralidad'!AE35</f>
        <v>0.22349301792678586</v>
      </c>
      <c r="AA35" s="62">
        <f>+'[1]Resumen - Carbono neutralidad'!AF35</f>
        <v>0.22679080234026819</v>
      </c>
      <c r="AB35" s="62">
        <f>+'[1]Resumen - Carbono neutralidad'!AG35</f>
        <v>0.23310918231793018</v>
      </c>
      <c r="AC35" s="62">
        <f>+'[1]Resumen - Carbono neutralidad'!AH35</f>
        <v>0.23591910907957622</v>
      </c>
      <c r="AD35" s="62">
        <f>+'[1]Resumen - Carbono neutralidad'!AI35</f>
        <v>0.23783163737131105</v>
      </c>
      <c r="AE35" s="62">
        <f>+'[1]Resumen - Carbono neutralidad'!AJ35</f>
        <v>0.23873042763182586</v>
      </c>
      <c r="AF35" s="62">
        <f>+'[1]Resumen - Carbono neutralidad'!AK35</f>
        <v>0.2399603899399638</v>
      </c>
      <c r="AG35" s="62">
        <f>+'[1]Resumen - Carbono neutralidad'!AL35</f>
        <v>0.24101954631829889</v>
      </c>
      <c r="AH35" s="62">
        <f>+'[1]Resumen - Carbono neutralidad'!AM35</f>
        <v>0.24403176625206999</v>
      </c>
      <c r="AI35" s="62">
        <f>+'[1]Resumen - Carbono neutralidad'!AN35</f>
        <v>0.24581964636927733</v>
      </c>
      <c r="AJ35" s="62">
        <f>+'[1]Resumen - Carbono neutralidad'!AO35</f>
        <v>0.24685607988373531</v>
      </c>
      <c r="AK35" s="62">
        <f>+'[1]Resumen - Carbono neutralidad'!AP35</f>
        <v>0.24740901541997118</v>
      </c>
      <c r="AL35" s="62">
        <f>+'[1]Resumen - Carbono neutralidad'!AQ35</f>
        <v>0.24770847214673261</v>
      </c>
    </row>
    <row r="36" spans="1:38" x14ac:dyDescent="0.25">
      <c r="A36" t="s">
        <v>9</v>
      </c>
      <c r="B36">
        <f>+VLOOKUP(A36,'[1]Diccionario regiones'!$A$2:$B$24,2,FALSE)</f>
        <v>2</v>
      </c>
      <c r="C36" s="62">
        <f>+'[1]Resumen - Carbono neutralidad'!H36</f>
        <v>5.4059729573507926</v>
      </c>
      <c r="D36" s="62">
        <f>+'[1]Resumen - Carbono neutralidad'!I36</f>
        <v>6.9603946602752735</v>
      </c>
      <c r="E36" s="62">
        <f>+'[1]Resumen - Carbono neutralidad'!J36</f>
        <v>7.999928249142541</v>
      </c>
      <c r="F36" s="62">
        <f>+'[1]Resumen - Carbono neutralidad'!K36</f>
        <v>10.333294239969092</v>
      </c>
      <c r="G36" s="62">
        <f>+'[1]Resumen - Carbono neutralidad'!L36</f>
        <v>12.503157824020894</v>
      </c>
      <c r="H36" s="62">
        <f>+'[1]Resumen - Carbono neutralidad'!M36</f>
        <v>14.527923537491986</v>
      </c>
      <c r="I36" s="62">
        <f>+'[1]Resumen - Carbono neutralidad'!N36</f>
        <v>16.121238585046829</v>
      </c>
      <c r="J36" s="62">
        <f>+'[1]Resumen - Carbono neutralidad'!O36</f>
        <v>17.319981828686146</v>
      </c>
      <c r="K36" s="62">
        <f>+'[1]Resumen - Carbono neutralidad'!P36</f>
        <v>18.325260784299989</v>
      </c>
      <c r="L36" s="62">
        <f>+'[1]Resumen - Carbono neutralidad'!Q36</f>
        <v>19.414473243760195</v>
      </c>
      <c r="M36" s="62">
        <f>+'[1]Resumen - Carbono neutralidad'!R36</f>
        <v>20.087361409489567</v>
      </c>
      <c r="N36" s="62">
        <f>+'[1]Resumen - Carbono neutralidad'!S36</f>
        <v>21.077677824296423</v>
      </c>
      <c r="O36" s="62">
        <f>+'[1]Resumen - Carbono neutralidad'!T36</f>
        <v>22.030982229211965</v>
      </c>
      <c r="P36" s="62">
        <f>+'[1]Resumen - Carbono neutralidad'!U36</f>
        <v>22.375333825607076</v>
      </c>
      <c r="Q36" s="62">
        <f>+'[1]Resumen - Carbono neutralidad'!V36</f>
        <v>23.299097572183481</v>
      </c>
      <c r="R36" s="62">
        <f>+'[1]Resumen - Carbono neutralidad'!W36</f>
        <v>24.46294462780455</v>
      </c>
      <c r="S36" s="62">
        <f>+'[1]Resumen - Carbono neutralidad'!X36</f>
        <v>25.213307995631567</v>
      </c>
      <c r="T36" s="62">
        <f>+'[1]Resumen - Carbono neutralidad'!Y36</f>
        <v>25.733828007639008</v>
      </c>
      <c r="U36" s="62">
        <f>+'[1]Resumen - Carbono neutralidad'!Z36</f>
        <v>26.392966666073441</v>
      </c>
      <c r="V36" s="62">
        <f>+'[1]Resumen - Carbono neutralidad'!AA36</f>
        <v>26.937905721704425</v>
      </c>
      <c r="W36" s="62">
        <f>+'[1]Resumen - Carbono neutralidad'!AB36</f>
        <v>27.917567766586064</v>
      </c>
      <c r="X36" s="62">
        <f>+'[1]Resumen - Carbono neutralidad'!AC36</f>
        <v>28.635743650866086</v>
      </c>
      <c r="Y36" s="62">
        <f>+'[1]Resumen - Carbono neutralidad'!AD36</f>
        <v>29.538584592088874</v>
      </c>
      <c r="Z36" s="62">
        <f>+'[1]Resumen - Carbono neutralidad'!AE36</f>
        <v>30.199018628996598</v>
      </c>
      <c r="AA36" s="62">
        <f>+'[1]Resumen - Carbono neutralidad'!AF36</f>
        <v>30.644624732762193</v>
      </c>
      <c r="AB36" s="62">
        <f>+'[1]Resumen - Carbono neutralidad'!AG36</f>
        <v>31.498382386672414</v>
      </c>
      <c r="AC36" s="62">
        <f>+'[1]Resumen - Carbono neutralidad'!AH36</f>
        <v>31.878067763013188</v>
      </c>
      <c r="AD36" s="62">
        <f>+'[1]Resumen - Carbono neutralidad'!AI36</f>
        <v>32.13649408006934</v>
      </c>
      <c r="AE36" s="62">
        <f>+'[1]Resumen - Carbono neutralidad'!AJ36</f>
        <v>32.257941202098657</v>
      </c>
      <c r="AF36" s="62">
        <f>+'[1]Resumen - Carbono neutralidad'!AK36</f>
        <v>32.424137242587861</v>
      </c>
      <c r="AG36" s="62">
        <f>+'[1]Resumen - Carbono neutralidad'!AL36</f>
        <v>32.567253495153928</v>
      </c>
      <c r="AH36" s="62">
        <f>+'[1]Resumen - Carbono neutralidad'!AM36</f>
        <v>32.974273306056432</v>
      </c>
      <c r="AI36" s="62">
        <f>+'[1]Resumen - Carbono neutralidad'!AN36</f>
        <v>33.215856803683401</v>
      </c>
      <c r="AJ36" s="62">
        <f>+'[1]Resumen - Carbono neutralidad'!AO36</f>
        <v>33.355902677604561</v>
      </c>
      <c r="AK36" s="62">
        <f>+'[1]Resumen - Carbono neutralidad'!AP36</f>
        <v>33.430616915724009</v>
      </c>
      <c r="AL36" s="62">
        <f>+'[1]Resumen - Carbono neutralidad'!AQ36</f>
        <v>33.471080368917924</v>
      </c>
    </row>
    <row r="37" spans="1:38" x14ac:dyDescent="0.25">
      <c r="A37" t="s">
        <v>10</v>
      </c>
      <c r="B37">
        <f>+VLOOKUP(A37,'[1]Diccionario regiones'!$A$2:$B$24,2,FALSE)</f>
        <v>2</v>
      </c>
      <c r="C37" s="62">
        <f>+'[1]Resumen - Carbono neutralidad'!H37</f>
        <v>5.4134008041480213</v>
      </c>
      <c r="D37" s="62">
        <f>+'[1]Resumen - Carbono neutralidad'!I37</f>
        <v>6.96995829398056</v>
      </c>
      <c r="E37" s="62">
        <f>+'[1]Resumen - Carbono neutralidad'!J37</f>
        <v>8.0109202096817924</v>
      </c>
      <c r="F37" s="62">
        <f>+'[1]Resumen - Carbono neutralidad'!K37</f>
        <v>10.347492262624906</v>
      </c>
      <c r="G37" s="62">
        <f>+'[1]Resumen - Carbono neutralidad'!L37</f>
        <v>12.52033725527796</v>
      </c>
      <c r="H37" s="62">
        <f>+'[1]Resumen - Carbono neutralidad'!M37</f>
        <v>14.547885011803761</v>
      </c>
      <c r="I37" s="62">
        <f>+'[1]Resumen - Carbono neutralidad'!N37</f>
        <v>16.143389286009633</v>
      </c>
      <c r="J37" s="62">
        <f>+'[1]Resumen - Carbono neutralidad'!O37</f>
        <v>17.343779611725243</v>
      </c>
      <c r="K37" s="62">
        <f>+'[1]Resumen - Carbono neutralidad'!P37</f>
        <v>18.350439828053801</v>
      </c>
      <c r="L37" s="62">
        <f>+'[1]Resumen - Carbono neutralidad'!Q37</f>
        <v>19.441148873483346</v>
      </c>
      <c r="M37" s="62">
        <f>+'[1]Resumen - Carbono neutralidad'!R37</f>
        <v>20.114961592525521</v>
      </c>
      <c r="N37" s="62">
        <f>+'[1]Resumen - Carbono neutralidad'!S37</f>
        <v>21.106638709405427</v>
      </c>
      <c r="O37" s="62">
        <f>+'[1]Resumen - Carbono neutralidad'!T37</f>
        <v>22.061252961618901</v>
      </c>
      <c r="P37" s="62">
        <f>+'[1]Resumen - Carbono neutralidad'!U37</f>
        <v>22.406077699652464</v>
      </c>
      <c r="Q37" s="62">
        <f>+'[1]Resumen - Carbono neutralidad'!V37</f>
        <v>23.331110704443894</v>
      </c>
      <c r="R37" s="62">
        <f>+'[1]Resumen - Carbono neutralidad'!W37</f>
        <v>24.496556894521014</v>
      </c>
      <c r="S37" s="62">
        <f>+'[1]Resumen - Carbono neutralidad'!X37</f>
        <v>25.247951267161106</v>
      </c>
      <c r="T37" s="62">
        <f>+'[1]Resumen - Carbono neutralidad'!Y37</f>
        <v>25.769186477512068</v>
      </c>
      <c r="U37" s="62">
        <f>+'[1]Resumen - Carbono neutralidad'!Z37</f>
        <v>26.429230797334661</v>
      </c>
      <c r="V37" s="62">
        <f>+'[1]Resumen - Carbono neutralidad'!AA37</f>
        <v>26.97491860325556</v>
      </c>
      <c r="W37" s="62">
        <f>+'[1]Resumen - Carbono neutralidad'!AB37</f>
        <v>27.955926711027242</v>
      </c>
      <c r="X37" s="62">
        <f>+'[1]Resumen - Carbono neutralidad'!AC37</f>
        <v>28.675089374280102</v>
      </c>
      <c r="Y37" s="62">
        <f>+'[1]Resumen - Carbono neutralidad'!AD37</f>
        <v>29.579170825628704</v>
      </c>
      <c r="Z37" s="62">
        <f>+'[1]Resumen - Carbono neutralidad'!AE37</f>
        <v>30.24051230378419</v>
      </c>
      <c r="AA37" s="62">
        <f>+'[1]Resumen - Carbono neutralidad'!AF37</f>
        <v>30.6867306736297</v>
      </c>
      <c r="AB37" s="62">
        <f>+'[1]Resumen - Carbono neutralidad'!AG37</f>
        <v>31.54166139686625</v>
      </c>
      <c r="AC37" s="62">
        <f>+'[1]Resumen - Carbono neutralidad'!AH37</f>
        <v>31.921868463720241</v>
      </c>
      <c r="AD37" s="62">
        <f>+'[1]Resumen - Carbono neutralidad'!AI37</f>
        <v>32.18064986044601</v>
      </c>
      <c r="AE37" s="62">
        <f>+'[1]Resumen - Carbono neutralidad'!AJ37</f>
        <v>32.302263851718514</v>
      </c>
      <c r="AF37" s="62">
        <f>+'[1]Resumen - Carbono neutralidad'!AK37</f>
        <v>32.468688246795693</v>
      </c>
      <c r="AG37" s="62">
        <f>+'[1]Resumen - Carbono neutralidad'!AL37</f>
        <v>32.612001142150504</v>
      </c>
      <c r="AH37" s="62">
        <f>+'[1]Resumen - Carbono neutralidad'!AM37</f>
        <v>33.019580201281329</v>
      </c>
      <c r="AI37" s="62">
        <f>+'[1]Resumen - Carbono neutralidad'!AN37</f>
        <v>33.261495636419497</v>
      </c>
      <c r="AJ37" s="62">
        <f>+'[1]Resumen - Carbono neutralidad'!AO37</f>
        <v>33.401733934406458</v>
      </c>
      <c r="AK37" s="62">
        <f>+'[1]Resumen - Carbono neutralidad'!AP37</f>
        <v>33.476550830441298</v>
      </c>
      <c r="AL37" s="62">
        <f>+'[1]Resumen - Carbono neutralidad'!AQ37</f>
        <v>33.517069880718971</v>
      </c>
    </row>
    <row r="38" spans="1:38" x14ac:dyDescent="0.25">
      <c r="A38" t="s">
        <v>11</v>
      </c>
      <c r="B38">
        <f>+VLOOKUP(A38,'[1]Diccionario regiones'!$A$2:$B$24,2,FALSE)</f>
        <v>3</v>
      </c>
      <c r="C38" s="62">
        <f>+'[1]Resumen - Carbono neutralidad'!H38</f>
        <v>1.1333501856469292</v>
      </c>
      <c r="D38" s="62">
        <f>+'[1]Resumen - Carbono neutralidad'!I38</f>
        <v>1.5371851297881551</v>
      </c>
      <c r="E38" s="62">
        <f>+'[1]Resumen - Carbono neutralidad'!J38</f>
        <v>2.0325570742426047</v>
      </c>
      <c r="F38" s="62">
        <f>+'[1]Resumen - Carbono neutralidad'!K38</f>
        <v>2.6280121159172709</v>
      </c>
      <c r="G38" s="62">
        <f>+'[1]Resumen - Carbono neutralidad'!L38</f>
        <v>3.1717833303674547</v>
      </c>
      <c r="H38" s="62">
        <f>+'[1]Resumen - Carbono neutralidad'!M38</f>
        <v>3.6715595356225088</v>
      </c>
      <c r="I38" s="62">
        <f>+'[1]Resumen - Carbono neutralidad'!N38</f>
        <v>3.9524442333526744</v>
      </c>
      <c r="J38" s="62">
        <f>+'[1]Resumen - Carbono neutralidad'!O38</f>
        <v>4.1490236541418026</v>
      </c>
      <c r="K38" s="62">
        <f>+'[1]Resumen - Carbono neutralidad'!P38</f>
        <v>4.3843356596731082</v>
      </c>
      <c r="L38" s="62">
        <f>+'[1]Resumen - Carbono neutralidad'!Q38</f>
        <v>4.584388080798985</v>
      </c>
      <c r="M38" s="62">
        <f>+'[1]Resumen - Carbono neutralidad'!R38</f>
        <v>4.7178223978143441</v>
      </c>
      <c r="N38" s="62">
        <f>+'[1]Resumen - Carbono neutralidad'!S38</f>
        <v>4.8196594665622188</v>
      </c>
      <c r="O38" s="62">
        <f>+'[1]Resumen - Carbono neutralidad'!T38</f>
        <v>4.9077894014560357</v>
      </c>
      <c r="P38" s="62">
        <f>+'[1]Resumen - Carbono neutralidad'!U38</f>
        <v>5.1648297005767336</v>
      </c>
      <c r="Q38" s="62">
        <f>+'[1]Resumen - Carbono neutralidad'!V38</f>
        <v>5.3710875092920416</v>
      </c>
      <c r="R38" s="62">
        <f>+'[1]Resumen - Carbono neutralidad'!W38</f>
        <v>5.4654367923159795</v>
      </c>
      <c r="S38" s="62">
        <f>+'[1]Resumen - Carbono neutralidad'!X38</f>
        <v>5.5415513592798709</v>
      </c>
      <c r="T38" s="62">
        <f>+'[1]Resumen - Carbono neutralidad'!Y38</f>
        <v>5.6313232665589954</v>
      </c>
      <c r="U38" s="62">
        <f>+'[1]Resumen - Carbono neutralidad'!Z38</f>
        <v>5.702875426882926</v>
      </c>
      <c r="V38" s="62">
        <f>+'[1]Resumen - Carbono neutralidad'!AA38</f>
        <v>5.8499783046120122</v>
      </c>
      <c r="W38" s="62">
        <f>+'[1]Resumen - Carbono neutralidad'!AB38</f>
        <v>5.9874676873714945</v>
      </c>
      <c r="X38" s="62">
        <f>+'[1]Resumen - Carbono neutralidad'!AC38</f>
        <v>6.1524361776860799</v>
      </c>
      <c r="Y38" s="62">
        <f>+'[1]Resumen - Carbono neutralidad'!AD38</f>
        <v>6.2606395978001066</v>
      </c>
      <c r="Z38" s="62">
        <f>+'[1]Resumen - Carbono neutralidad'!AE38</f>
        <v>6.4582358019310844</v>
      </c>
      <c r="AA38" s="62">
        <f>+'[1]Resumen - Carbono neutralidad'!AF38</f>
        <v>6.5306262934378863</v>
      </c>
      <c r="AB38" s="62">
        <f>+'[1]Resumen - Carbono neutralidad'!AG38</f>
        <v>6.6402241314920234</v>
      </c>
      <c r="AC38" s="62">
        <f>+'[1]Resumen - Carbono neutralidad'!AH38</f>
        <v>6.7083631574119655</v>
      </c>
      <c r="AD38" s="62">
        <f>+'[1]Resumen - Carbono neutralidad'!AI38</f>
        <v>6.7895177962559856</v>
      </c>
      <c r="AE38" s="62">
        <f>+'[1]Resumen - Carbono neutralidad'!AJ38</f>
        <v>6.8505490543015775</v>
      </c>
      <c r="AF38" s="62">
        <f>+'[1]Resumen - Carbono neutralidad'!AK38</f>
        <v>6.9406583977579439</v>
      </c>
      <c r="AG38" s="62">
        <f>+'[1]Resumen - Carbono neutralidad'!AL38</f>
        <v>7.0057272267498627</v>
      </c>
      <c r="AH38" s="62">
        <f>+'[1]Resumen - Carbono neutralidad'!AM38</f>
        <v>7.0556558502385744</v>
      </c>
      <c r="AI38" s="62">
        <f>+'[1]Resumen - Carbono neutralidad'!AN38</f>
        <v>7.1226877749517747</v>
      </c>
      <c r="AJ38" s="62">
        <f>+'[1]Resumen - Carbono neutralidad'!AO38</f>
        <v>7.2621422086537226</v>
      </c>
      <c r="AK38" s="62">
        <f>+'[1]Resumen - Carbono neutralidad'!AP38</f>
        <v>7.3225743565277668</v>
      </c>
      <c r="AL38" s="62">
        <f>+'[1]Resumen - Carbono neutralidad'!AQ38</f>
        <v>7.3710472800279474</v>
      </c>
    </row>
    <row r="39" spans="1:38" x14ac:dyDescent="0.25">
      <c r="A39" t="s">
        <v>12</v>
      </c>
      <c r="B39">
        <f>+VLOOKUP(A39,'[1]Diccionario regiones'!$A$2:$B$24,2,FALSE)</f>
        <v>3</v>
      </c>
      <c r="C39" s="62">
        <f>+'[1]Resumen - Carbono neutralidad'!H39</f>
        <v>1.4761033085416579</v>
      </c>
      <c r="D39" s="62">
        <f>+'[1]Resumen - Carbono neutralidad'!I39</f>
        <v>2.0020679262748229</v>
      </c>
      <c r="E39" s="62">
        <f>+'[1]Resumen - Carbono neutralidad'!J39</f>
        <v>2.6472525968455884</v>
      </c>
      <c r="F39" s="62">
        <f>+'[1]Resumen - Carbono neutralidad'!K39</f>
        <v>3.4227879682030911</v>
      </c>
      <c r="G39" s="62">
        <f>+'[1]Resumen - Carbono neutralidad'!L39</f>
        <v>4.1310090448877501</v>
      </c>
      <c r="H39" s="62">
        <f>+'[1]Resumen - Carbono neutralidad'!M39</f>
        <v>4.7819299336387271</v>
      </c>
      <c r="I39" s="62">
        <f>+'[1]Resumen - Carbono neutralidad'!N39</f>
        <v>5.1477611099944713</v>
      </c>
      <c r="J39" s="62">
        <f>+'[1]Resumen - Carbono neutralidad'!O39</f>
        <v>5.4037910088667322</v>
      </c>
      <c r="K39" s="62">
        <f>+'[1]Resumen - Carbono neutralidad'!P39</f>
        <v>5.7102671839300125</v>
      </c>
      <c r="L39" s="62">
        <f>+'[1]Resumen - Carbono neutralidad'!Q39</f>
        <v>5.9708204043251003</v>
      </c>
      <c r="M39" s="62">
        <f>+'[1]Resumen - Carbono neutralidad'!R39</f>
        <v>6.1446085585194181</v>
      </c>
      <c r="N39" s="62">
        <f>+'[1]Resumen - Carbono neutralidad'!S39</f>
        <v>6.277243675197953</v>
      </c>
      <c r="O39" s="62">
        <f>+'[1]Resumen - Carbono neutralidad'!T39</f>
        <v>6.3920262817795779</v>
      </c>
      <c r="P39" s="62">
        <f>+'[1]Resumen - Carbono neutralidad'!U39</f>
        <v>6.7268019237353203</v>
      </c>
      <c r="Q39" s="62">
        <f>+'[1]Resumen - Carbono neutralidad'!V39</f>
        <v>6.9954371943806581</v>
      </c>
      <c r="R39" s="62">
        <f>+'[1]Resumen - Carbono neutralidad'!W39</f>
        <v>7.11832003376598</v>
      </c>
      <c r="S39" s="62">
        <f>+'[1]Resumen - Carbono neutralidad'!X39</f>
        <v>7.2174535280261622</v>
      </c>
      <c r="T39" s="62">
        <f>+'[1]Resumen - Carbono neutralidad'!Y39</f>
        <v>7.3343746800469587</v>
      </c>
      <c r="U39" s="62">
        <f>+'[1]Resumen - Carbono neutralidad'!Z39</f>
        <v>7.427565983074941</v>
      </c>
      <c r="V39" s="62">
        <f>+'[1]Resumen - Carbono neutralidad'!AA39</f>
        <v>7.6191564087543293</v>
      </c>
      <c r="W39" s="62">
        <f>+'[1]Resumen - Carbono neutralidad'!AB39</f>
        <v>7.7982259808520107</v>
      </c>
      <c r="X39" s="62">
        <f>+'[1]Resumen - Carbono neutralidad'!AC39</f>
        <v>8.0130850221636667</v>
      </c>
      <c r="Y39" s="62">
        <f>+'[1]Resumen - Carbono neutralidad'!AD39</f>
        <v>8.1540118322957511</v>
      </c>
      <c r="Z39" s="62">
        <f>+'[1]Resumen - Carbono neutralidad'!AE39</f>
        <v>8.4113660149365916</v>
      </c>
      <c r="AA39" s="62">
        <f>+'[1]Resumen - Carbono neutralidad'!AF39</f>
        <v>8.5056491812283568</v>
      </c>
      <c r="AB39" s="62">
        <f>+'[1]Resumen - Carbono neutralidad'!AG39</f>
        <v>8.6483921157683774</v>
      </c>
      <c r="AC39" s="62">
        <f>+'[1]Resumen - Carbono neutralidad'!AH39</f>
        <v>8.7371380681448034</v>
      </c>
      <c r="AD39" s="62">
        <f>+'[1]Resumen - Carbono neutralidad'!AI39</f>
        <v>8.8428358766582242</v>
      </c>
      <c r="AE39" s="62">
        <f>+'[1]Resumen - Carbono neutralidad'!AJ39</f>
        <v>8.9223244963862349</v>
      </c>
      <c r="AF39" s="62">
        <f>+'[1]Resumen - Carbono neutralidad'!AK39</f>
        <v>9.0396851336287618</v>
      </c>
      <c r="AG39" s="62">
        <f>+'[1]Resumen - Carbono neutralidad'!AL39</f>
        <v>9.1244323856028462</v>
      </c>
      <c r="AH39" s="62">
        <f>+'[1]Resumen - Carbono neutralidad'!AM39</f>
        <v>9.1894606595255794</v>
      </c>
      <c r="AI39" s="62">
        <f>+'[1]Resumen - Carbono neutralidad'!AN39</f>
        <v>9.2767646959126946</v>
      </c>
      <c r="AJ39" s="62">
        <f>+'[1]Resumen - Carbono neutralidad'!AO39</f>
        <v>9.4583935989518277</v>
      </c>
      <c r="AK39" s="62">
        <f>+'[1]Resumen - Carbono neutralidad'!AP39</f>
        <v>9.5371019227769427</v>
      </c>
      <c r="AL39" s="62">
        <f>+'[1]Resumen - Carbono neutralidad'!AQ39</f>
        <v>9.6002342570364334</v>
      </c>
    </row>
    <row r="40" spans="1:38" x14ac:dyDescent="0.25">
      <c r="A40" t="s">
        <v>13</v>
      </c>
      <c r="B40">
        <f>+VLOOKUP(A40,'[1]Diccionario regiones'!$A$2:$B$24,2,FALSE)</f>
        <v>3</v>
      </c>
      <c r="C40" s="62">
        <f>+'[1]Resumen - Carbono neutralidad'!H40</f>
        <v>1.9108594868629536</v>
      </c>
      <c r="D40" s="62">
        <f>+'[1]Resumen - Carbono neutralidad'!I40</f>
        <v>2.5917362749128472</v>
      </c>
      <c r="E40" s="62">
        <f>+'[1]Resumen - Carbono neutralidad'!J40</f>
        <v>3.4269469552254037</v>
      </c>
      <c r="F40" s="62">
        <f>+'[1]Resumen - Carbono neutralidad'!K40</f>
        <v>4.4309004815001831</v>
      </c>
      <c r="G40" s="62">
        <f>+'[1]Resumen - Carbono neutralidad'!L40</f>
        <v>5.3477136580224984</v>
      </c>
      <c r="H40" s="62">
        <f>+'[1]Resumen - Carbono neutralidad'!M40</f>
        <v>6.1903500427996034</v>
      </c>
      <c r="I40" s="62">
        <f>+'[1]Resumen - Carbono neutralidad'!N40</f>
        <v>6.6639293443867311</v>
      </c>
      <c r="J40" s="62">
        <f>+'[1]Resumen - Carbono neutralidad'!O40</f>
        <v>6.9953676375939811</v>
      </c>
      <c r="K40" s="62">
        <f>+'[1]Resumen - Carbono neutralidad'!P40</f>
        <v>7.3921101306351584</v>
      </c>
      <c r="L40" s="62">
        <f>+'[1]Resumen - Carbono neutralidad'!Q40</f>
        <v>7.7294039976318585</v>
      </c>
      <c r="M40" s="62">
        <f>+'[1]Resumen - Carbono neutralidad'!R40</f>
        <v>7.9543779145826337</v>
      </c>
      <c r="N40" s="62">
        <f>+'[1]Resumen - Carbono neutralidad'!S40</f>
        <v>8.1260780046303633</v>
      </c>
      <c r="O40" s="62">
        <f>+'[1]Resumen - Carbono neutralidad'!T40</f>
        <v>8.274667491181992</v>
      </c>
      <c r="P40" s="62">
        <f>+'[1]Resumen - Carbono neutralidad'!U40</f>
        <v>8.7080444829548558</v>
      </c>
      <c r="Q40" s="62">
        <f>+'[1]Resumen - Carbono neutralidad'!V40</f>
        <v>9.055800803564825</v>
      </c>
      <c r="R40" s="62">
        <f>+'[1]Resumen - Carbono neutralidad'!W40</f>
        <v>9.2148762815840968</v>
      </c>
      <c r="S40" s="62">
        <f>+'[1]Resumen - Carbono neutralidad'!X40</f>
        <v>9.3432075283720337</v>
      </c>
      <c r="T40" s="62">
        <f>+'[1]Resumen - Carbono neutralidad'!Y40</f>
        <v>9.4945654253844065</v>
      </c>
      <c r="U40" s="62">
        <f>+'[1]Resumen - Carbono neutralidad'!Z40</f>
        <v>9.6152043294866392</v>
      </c>
      <c r="V40" s="62">
        <f>+'[1]Resumen - Carbono neutralidad'!AA40</f>
        <v>9.863223814561346</v>
      </c>
      <c r="W40" s="62">
        <f>+'[1]Resumen - Carbono neutralidad'!AB40</f>
        <v>10.09503468353731</v>
      </c>
      <c r="X40" s="62">
        <f>+'[1]Resumen - Carbono neutralidad'!AC40</f>
        <v>10.373176081265287</v>
      </c>
      <c r="Y40" s="62">
        <f>+'[1]Resumen - Carbono neutralidad'!AD40</f>
        <v>10.55561001426709</v>
      </c>
      <c r="Z40" s="62">
        <f>+'[1]Resumen - Carbono neutralidad'!AE40</f>
        <v>10.888762632066557</v>
      </c>
      <c r="AA40" s="62">
        <f>+'[1]Resumen - Carbono neutralidad'!AF40</f>
        <v>11.01081498552824</v>
      </c>
      <c r="AB40" s="62">
        <f>+'[1]Resumen - Carbono neutralidad'!AG40</f>
        <v>11.195599945408825</v>
      </c>
      <c r="AC40" s="62">
        <f>+'[1]Resumen - Carbono neutralidad'!AH40</f>
        <v>11.310484211325637</v>
      </c>
      <c r="AD40" s="62">
        <f>+'[1]Resumen - Carbono neutralidad'!AI40</f>
        <v>11.447313157490671</v>
      </c>
      <c r="AE40" s="62">
        <f>+'[1]Resumen - Carbono neutralidad'!AJ40</f>
        <v>11.550213531892641</v>
      </c>
      <c r="AF40" s="62">
        <f>+'[1]Resumen - Carbono neutralidad'!AK40</f>
        <v>11.70214035555157</v>
      </c>
      <c r="AG40" s="62">
        <f>+'[1]Resumen - Carbono neutralidad'!AL40</f>
        <v>11.811848185269957</v>
      </c>
      <c r="AH40" s="62">
        <f>+'[1]Resumen - Carbono neutralidad'!AM40</f>
        <v>11.89602921340026</v>
      </c>
      <c r="AI40" s="62">
        <f>+'[1]Resumen - Carbono neutralidad'!AN40</f>
        <v>12.00904687632832</v>
      </c>
      <c r="AJ40" s="62">
        <f>+'[1]Resumen - Carbono neutralidad'!AO40</f>
        <v>12.244170875070465</v>
      </c>
      <c r="AK40" s="62">
        <f>+'[1]Resumen - Carbono neutralidad'!AP40</f>
        <v>12.346061133296976</v>
      </c>
      <c r="AL40" s="62">
        <f>+'[1]Resumen - Carbono neutralidad'!AQ40</f>
        <v>12.427787811334648</v>
      </c>
    </row>
    <row r="41" spans="1:38" x14ac:dyDescent="0.25">
      <c r="A41" t="s">
        <v>14</v>
      </c>
      <c r="B41">
        <f>+VLOOKUP(A41,'[1]Diccionario regiones'!$A$2:$B$24,2,FALSE)</f>
        <v>4</v>
      </c>
      <c r="C41" s="62">
        <f>+'[1]Resumen - Carbono neutralidad'!H41</f>
        <v>6.2828870568184252</v>
      </c>
      <c r="D41" s="62">
        <f>+'[1]Resumen - Carbono neutralidad'!I41</f>
        <v>9.1810080821413909</v>
      </c>
      <c r="E41" s="62">
        <f>+'[1]Resumen - Carbono neutralidad'!J41</f>
        <v>12.688746946144262</v>
      </c>
      <c r="F41" s="62">
        <f>+'[1]Resumen - Carbono neutralidad'!K41</f>
        <v>16.972655810255663</v>
      </c>
      <c r="G41" s="62">
        <f>+'[1]Resumen - Carbono neutralidad'!L41</f>
        <v>20.91577829143991</v>
      </c>
      <c r="H41" s="62">
        <f>+'[1]Resumen - Carbono neutralidad'!M41</f>
        <v>24.945625922504501</v>
      </c>
      <c r="I41" s="62">
        <f>+'[1]Resumen - Carbono neutralidad'!N41</f>
        <v>26.039515537358511</v>
      </c>
      <c r="J41" s="62">
        <f>+'[1]Resumen - Carbono neutralidad'!O41</f>
        <v>26.757727998608271</v>
      </c>
      <c r="K41" s="62">
        <f>+'[1]Resumen - Carbono neutralidad'!P41</f>
        <v>27.690619954893211</v>
      </c>
      <c r="L41" s="62">
        <f>+'[1]Resumen - Carbono neutralidad'!Q41</f>
        <v>28.041710449930406</v>
      </c>
      <c r="M41" s="62">
        <f>+'[1]Resumen - Carbono neutralidad'!R41</f>
        <v>28.974003247663475</v>
      </c>
      <c r="N41" s="62">
        <f>+'[1]Resumen - Carbono neutralidad'!S41</f>
        <v>30.395405739185737</v>
      </c>
      <c r="O41" s="62">
        <f>+'[1]Resumen - Carbono neutralidad'!T41</f>
        <v>31.164836069280692</v>
      </c>
      <c r="P41" s="62">
        <f>+'[1]Resumen - Carbono neutralidad'!U41</f>
        <v>32.561013963081834</v>
      </c>
      <c r="Q41" s="62">
        <f>+'[1]Resumen - Carbono neutralidad'!V41</f>
        <v>33.297507272202957</v>
      </c>
      <c r="R41" s="62">
        <f>+'[1]Resumen - Carbono neutralidad'!W41</f>
        <v>33.7103749549605</v>
      </c>
      <c r="S41" s="62">
        <f>+'[1]Resumen - Carbono neutralidad'!X41</f>
        <v>34.928788360897613</v>
      </c>
      <c r="T41" s="62">
        <f>+'[1]Resumen - Carbono neutralidad'!Y41</f>
        <v>35.678991088129251</v>
      </c>
      <c r="U41" s="62">
        <f>+'[1]Resumen - Carbono neutralidad'!Z41</f>
        <v>37.436331760036602</v>
      </c>
      <c r="V41" s="62">
        <f>+'[1]Resumen - Carbono neutralidad'!AA41</f>
        <v>38.414684054661677</v>
      </c>
      <c r="W41" s="62">
        <f>+'[1]Resumen - Carbono neutralidad'!AB41</f>
        <v>40.239683261577817</v>
      </c>
      <c r="X41" s="62">
        <f>+'[1]Resumen - Carbono neutralidad'!AC41</f>
        <v>41.201675984845089</v>
      </c>
      <c r="Y41" s="62">
        <f>+'[1]Resumen - Carbono neutralidad'!AD41</f>
        <v>42.254673709462381</v>
      </c>
      <c r="Z41" s="62">
        <f>+'[1]Resumen - Carbono neutralidad'!AE41</f>
        <v>43.407422814366676</v>
      </c>
      <c r="AA41" s="62">
        <f>+'[1]Resumen - Carbono neutralidad'!AF41</f>
        <v>44.783050598016786</v>
      </c>
      <c r="AB41" s="62">
        <f>+'[1]Resumen - Carbono neutralidad'!AG41</f>
        <v>45.158460176512328</v>
      </c>
      <c r="AC41" s="62">
        <f>+'[1]Resumen - Carbono neutralidad'!AH41</f>
        <v>45.306470383532677</v>
      </c>
      <c r="AD41" s="62">
        <f>+'[1]Resumen - Carbono neutralidad'!AI41</f>
        <v>45.856709369700553</v>
      </c>
      <c r="AE41" s="62">
        <f>+'[1]Resumen - Carbono neutralidad'!AJ41</f>
        <v>46.003740013393028</v>
      </c>
      <c r="AF41" s="62">
        <f>+'[1]Resumen - Carbono neutralidad'!AK41</f>
        <v>46.16587182818165</v>
      </c>
      <c r="AG41" s="62">
        <f>+'[1]Resumen - Carbono neutralidad'!AL41</f>
        <v>46.777454082643452</v>
      </c>
      <c r="AH41" s="62">
        <f>+'[1]Resumen - Carbono neutralidad'!AM41</f>
        <v>46.832135579726362</v>
      </c>
      <c r="AI41" s="62">
        <f>+'[1]Resumen - Carbono neutralidad'!AN41</f>
        <v>46.862850307090255</v>
      </c>
      <c r="AJ41" s="62">
        <f>+'[1]Resumen - Carbono neutralidad'!AO41</f>
        <v>46.962572104294786</v>
      </c>
      <c r="AK41" s="62">
        <f>+'[1]Resumen - Carbono neutralidad'!AP41</f>
        <v>47.181721837308928</v>
      </c>
      <c r="AL41" s="62">
        <f>+'[1]Resumen - Carbono neutralidad'!AQ41</f>
        <v>47.183141241736116</v>
      </c>
    </row>
    <row r="42" spans="1:38" x14ac:dyDescent="0.25">
      <c r="A42" t="s">
        <v>15</v>
      </c>
      <c r="B42">
        <f>+VLOOKUP(A42,'[1]Diccionario regiones'!$A$2:$B$24,2,FALSE)</f>
        <v>5</v>
      </c>
      <c r="C42" s="62">
        <f>+'[1]Resumen - Carbono neutralidad'!H42</f>
        <v>20.240511793557989</v>
      </c>
      <c r="D42" s="62">
        <f>+'[1]Resumen - Carbono neutralidad'!I42</f>
        <v>23.994787003400301</v>
      </c>
      <c r="E42" s="62">
        <f>+'[1]Resumen - Carbono neutralidad'!J42</f>
        <v>30.230092724329626</v>
      </c>
      <c r="F42" s="62">
        <f>+'[1]Resumen - Carbono neutralidad'!K42</f>
        <v>36.734816315809461</v>
      </c>
      <c r="G42" s="62">
        <f>+'[1]Resumen - Carbono neutralidad'!L42</f>
        <v>43.200685830887032</v>
      </c>
      <c r="H42" s="62">
        <f>+'[1]Resumen - Carbono neutralidad'!M42</f>
        <v>50.102247884572556</v>
      </c>
      <c r="I42" s="62">
        <f>+'[1]Resumen - Carbono neutralidad'!N42</f>
        <v>53.634197155519594</v>
      </c>
      <c r="J42" s="62">
        <f>+'[1]Resumen - Carbono neutralidad'!O42</f>
        <v>58.633643336148239</v>
      </c>
      <c r="K42" s="62">
        <f>+'[1]Resumen - Carbono neutralidad'!P42</f>
        <v>61.276673653961645</v>
      </c>
      <c r="L42" s="62">
        <f>+'[1]Resumen - Carbono neutralidad'!Q42</f>
        <v>64.276351114287891</v>
      </c>
      <c r="M42" s="62">
        <f>+'[1]Resumen - Carbono neutralidad'!R42</f>
        <v>66.714599042726419</v>
      </c>
      <c r="N42" s="62">
        <f>+'[1]Resumen - Carbono neutralidad'!S42</f>
        <v>70.248784620026441</v>
      </c>
      <c r="O42" s="62">
        <f>+'[1]Resumen - Carbono neutralidad'!T42</f>
        <v>73.636371850339756</v>
      </c>
      <c r="P42" s="62">
        <f>+'[1]Resumen - Carbono neutralidad'!U42</f>
        <v>77.272941022006009</v>
      </c>
      <c r="Q42" s="62">
        <f>+'[1]Resumen - Carbono neutralidad'!V42</f>
        <v>80.758045809872286</v>
      </c>
      <c r="R42" s="62">
        <f>+'[1]Resumen - Carbono neutralidad'!W42</f>
        <v>85.086236862565201</v>
      </c>
      <c r="S42" s="62">
        <f>+'[1]Resumen - Carbono neutralidad'!X42</f>
        <v>87.181774617017084</v>
      </c>
      <c r="T42" s="62">
        <f>+'[1]Resumen - Carbono neutralidad'!Y42</f>
        <v>88.978008504451026</v>
      </c>
      <c r="U42" s="62">
        <f>+'[1]Resumen - Carbono neutralidad'!Z42</f>
        <v>91.334643791885142</v>
      </c>
      <c r="V42" s="62">
        <f>+'[1]Resumen - Carbono neutralidad'!AA42</f>
        <v>95.303134663036872</v>
      </c>
      <c r="W42" s="62">
        <f>+'[1]Resumen - Carbono neutralidad'!AB42</f>
        <v>98.317606340193834</v>
      </c>
      <c r="X42" s="62">
        <f>+'[1]Resumen - Carbono neutralidad'!AC42</f>
        <v>101.2742361552321</v>
      </c>
      <c r="Y42" s="62">
        <f>+'[1]Resumen - Carbono neutralidad'!AD42</f>
        <v>104.73967407364903</v>
      </c>
      <c r="Z42" s="62">
        <f>+'[1]Resumen - Carbono neutralidad'!AE42</f>
        <v>107.95546149005557</v>
      </c>
      <c r="AA42" s="62">
        <f>+'[1]Resumen - Carbono neutralidad'!AF42</f>
        <v>110.57694491021505</v>
      </c>
      <c r="AB42" s="62">
        <f>+'[1]Resumen - Carbono neutralidad'!AG42</f>
        <v>114.68452367962855</v>
      </c>
      <c r="AC42" s="62">
        <f>+'[1]Resumen - Carbono neutralidad'!AH42</f>
        <v>119.29875522451287</v>
      </c>
      <c r="AD42" s="62">
        <f>+'[1]Resumen - Carbono neutralidad'!AI42</f>
        <v>122.57198654997291</v>
      </c>
      <c r="AE42" s="62">
        <f>+'[1]Resumen - Carbono neutralidad'!AJ42</f>
        <v>124.27367039600182</v>
      </c>
      <c r="AF42" s="62">
        <f>+'[1]Resumen - Carbono neutralidad'!AK42</f>
        <v>125.83095569403876</v>
      </c>
      <c r="AG42" s="62">
        <f>+'[1]Resumen - Carbono neutralidad'!AL42</f>
        <v>128.25357358902116</v>
      </c>
      <c r="AH42" s="62">
        <f>+'[1]Resumen - Carbono neutralidad'!AM42</f>
        <v>130.89556136480633</v>
      </c>
      <c r="AI42" s="62">
        <f>+'[1]Resumen - Carbono neutralidad'!AN42</f>
        <v>134.0314541575427</v>
      </c>
      <c r="AJ42" s="62">
        <f>+'[1]Resumen - Carbono neutralidad'!AO42</f>
        <v>137.2001077298643</v>
      </c>
      <c r="AK42" s="62">
        <f>+'[1]Resumen - Carbono neutralidad'!AP42</f>
        <v>140.63398074162782</v>
      </c>
      <c r="AL42" s="62">
        <f>+'[1]Resumen - Carbono neutralidad'!AQ42</f>
        <v>142.08537432864952</v>
      </c>
    </row>
    <row r="43" spans="1:38" x14ac:dyDescent="0.25">
      <c r="A43" t="s">
        <v>16</v>
      </c>
      <c r="B43">
        <f>+VLOOKUP(A43,'[1]Diccionario regiones'!$A$2:$B$24,2,FALSE)</f>
        <v>13</v>
      </c>
      <c r="C43" s="62">
        <f>+'[1]Resumen - Carbono neutralidad'!H43</f>
        <v>88.29257211504823</v>
      </c>
      <c r="D43" s="62">
        <f>+'[1]Resumen - Carbono neutralidad'!I43</f>
        <v>107.88233796362042</v>
      </c>
      <c r="E43" s="62">
        <f>+'[1]Resumen - Carbono neutralidad'!J43</f>
        <v>132.5731675767835</v>
      </c>
      <c r="F43" s="62">
        <f>+'[1]Resumen - Carbono neutralidad'!K43</f>
        <v>164.83404724521134</v>
      </c>
      <c r="G43" s="62">
        <f>+'[1]Resumen - Carbono neutralidad'!L43</f>
        <v>191.62679459506566</v>
      </c>
      <c r="H43" s="62">
        <f>+'[1]Resumen - Carbono neutralidad'!M43</f>
        <v>218.84898495065863</v>
      </c>
      <c r="I43" s="62">
        <f>+'[1]Resumen - Carbono neutralidad'!N43</f>
        <v>230.20449889018616</v>
      </c>
      <c r="J43" s="62">
        <f>+'[1]Resumen - Carbono neutralidad'!O43</f>
        <v>236.51394215863115</v>
      </c>
      <c r="K43" s="62">
        <f>+'[1]Resumen - Carbono neutralidad'!P43</f>
        <v>239.87651197506261</v>
      </c>
      <c r="L43" s="62">
        <f>+'[1]Resumen - Carbono neutralidad'!Q43</f>
        <v>243.94926892774095</v>
      </c>
      <c r="M43" s="62">
        <f>+'[1]Resumen - Carbono neutralidad'!R43</f>
        <v>250.51070372158082</v>
      </c>
      <c r="N43" s="62">
        <f>+'[1]Resumen - Carbono neutralidad'!S43</f>
        <v>253.95316428265537</v>
      </c>
      <c r="O43" s="62">
        <f>+'[1]Resumen - Carbono neutralidad'!T43</f>
        <v>256.71644514475543</v>
      </c>
      <c r="P43" s="62">
        <f>+'[1]Resumen - Carbono neutralidad'!U43</f>
        <v>258.47559476145148</v>
      </c>
      <c r="Q43" s="62">
        <f>+'[1]Resumen - Carbono neutralidad'!V43</f>
        <v>260.78820163261406</v>
      </c>
      <c r="R43" s="62">
        <f>+'[1]Resumen - Carbono neutralidad'!W43</f>
        <v>263.4509585431382</v>
      </c>
      <c r="S43" s="62">
        <f>+'[1]Resumen - Carbono neutralidad'!X43</f>
        <v>266.51856329120784</v>
      </c>
      <c r="T43" s="62">
        <f>+'[1]Resumen - Carbono neutralidad'!Y43</f>
        <v>269.93609295116232</v>
      </c>
      <c r="U43" s="62">
        <f>+'[1]Resumen - Carbono neutralidad'!Z43</f>
        <v>272.46937535412064</v>
      </c>
      <c r="V43" s="62">
        <f>+'[1]Resumen - Carbono neutralidad'!AA43</f>
        <v>276.90427199774439</v>
      </c>
      <c r="W43" s="62">
        <f>+'[1]Resumen - Carbono neutralidad'!AB43</f>
        <v>279.46130623878969</v>
      </c>
      <c r="X43" s="62">
        <f>+'[1]Resumen - Carbono neutralidad'!AC43</f>
        <v>282.02406504252576</v>
      </c>
      <c r="Y43" s="62">
        <f>+'[1]Resumen - Carbono neutralidad'!AD43</f>
        <v>284.52849143963687</v>
      </c>
      <c r="Z43" s="62">
        <f>+'[1]Resumen - Carbono neutralidad'!AE43</f>
        <v>287.43356176114105</v>
      </c>
      <c r="AA43" s="62">
        <f>+'[1]Resumen - Carbono neutralidad'!AF43</f>
        <v>290.21558453730205</v>
      </c>
      <c r="AB43" s="62">
        <f>+'[1]Resumen - Carbono neutralidad'!AG43</f>
        <v>293.09824609237575</v>
      </c>
      <c r="AC43" s="62">
        <f>+'[1]Resumen - Carbono neutralidad'!AH43</f>
        <v>294.04761913687645</v>
      </c>
      <c r="AD43" s="62">
        <f>+'[1]Resumen - Carbono neutralidad'!AI43</f>
        <v>295.39061802147711</v>
      </c>
      <c r="AE43" s="62">
        <f>+'[1]Resumen - Carbono neutralidad'!AJ43</f>
        <v>295.8808915671483</v>
      </c>
      <c r="AF43" s="62">
        <f>+'[1]Resumen - Carbono neutralidad'!AK43</f>
        <v>296.83656056011159</v>
      </c>
      <c r="AG43" s="62">
        <f>+'[1]Resumen - Carbono neutralidad'!AL43</f>
        <v>298.2444597178233</v>
      </c>
      <c r="AH43" s="62">
        <f>+'[1]Resumen - Carbono neutralidad'!AM43</f>
        <v>298.9003072100104</v>
      </c>
      <c r="AI43" s="62">
        <f>+'[1]Resumen - Carbono neutralidad'!AN43</f>
        <v>299.74693676449823</v>
      </c>
      <c r="AJ43" s="62">
        <f>+'[1]Resumen - Carbono neutralidad'!AO43</f>
        <v>299.96023404783216</v>
      </c>
      <c r="AK43" s="62">
        <f>+'[1]Resumen - Carbono neutralidad'!AP43</f>
        <v>300.50696391752678</v>
      </c>
      <c r="AL43" s="62">
        <f>+'[1]Resumen - Carbono neutralidad'!AQ43</f>
        <v>300.86912652297178</v>
      </c>
    </row>
    <row r="44" spans="1:38" x14ac:dyDescent="0.25">
      <c r="A44" t="s">
        <v>17</v>
      </c>
      <c r="B44">
        <f>+VLOOKUP(A44,'[1]Diccionario regiones'!$A$2:$B$24,2,FALSE)</f>
        <v>13</v>
      </c>
      <c r="C44" s="62">
        <f>+'[1]Resumen - Carbono neutralidad'!H44</f>
        <v>262.5229296220175</v>
      </c>
      <c r="D44" s="62">
        <f>+'[1]Resumen - Carbono neutralidad'!I44</f>
        <v>320.76976282646092</v>
      </c>
      <c r="E44" s="62">
        <f>+'[1]Resumen - Carbono neutralidad'!J44</f>
        <v>394.18374057760713</v>
      </c>
      <c r="F44" s="62">
        <f>+'[1]Resumen - Carbono neutralidad'!K44</f>
        <v>490.10597321687567</v>
      </c>
      <c r="G44" s="62">
        <f>+'[1]Resumen - Carbono neutralidad'!L44</f>
        <v>569.76964546487773</v>
      </c>
      <c r="H44" s="62">
        <f>+'[1]Resumen - Carbono neutralidad'!M44</f>
        <v>650.71019336925224</v>
      </c>
      <c r="I44" s="62">
        <f>+'[1]Resumen - Carbono neutralidad'!N44</f>
        <v>684.47388056690193</v>
      </c>
      <c r="J44" s="62">
        <f>+'[1]Resumen - Carbono neutralidad'!O44</f>
        <v>703.23393581773087</v>
      </c>
      <c r="K44" s="62">
        <f>+'[1]Resumen - Carbono neutralidad'!P44</f>
        <v>713.23196462266731</v>
      </c>
      <c r="L44" s="62">
        <f>+'[1]Resumen - Carbono neutralidad'!Q44</f>
        <v>725.34161395378305</v>
      </c>
      <c r="M44" s="62">
        <f>+'[1]Resumen - Carbono neutralidad'!R44</f>
        <v>744.85092309881793</v>
      </c>
      <c r="N44" s="62">
        <f>+'[1]Resumen - Carbono neutralidad'!S44</f>
        <v>755.08649342996614</v>
      </c>
      <c r="O44" s="62">
        <f>+'[1]Resumen - Carbono neutralidad'!T44</f>
        <v>763.30263857003149</v>
      </c>
      <c r="P44" s="62">
        <f>+'[1]Resumen - Carbono neutralidad'!U44</f>
        <v>768.53317042515437</v>
      </c>
      <c r="Q44" s="62">
        <f>+'[1]Resumen - Carbono neutralidad'!V44</f>
        <v>775.40931318935566</v>
      </c>
      <c r="R44" s="62">
        <f>+'[1]Resumen - Carbono neutralidad'!W44</f>
        <v>783.32656747560793</v>
      </c>
      <c r="S44" s="62">
        <f>+'[1]Resumen - Carbono neutralidad'!X44</f>
        <v>792.4475678734251</v>
      </c>
      <c r="T44" s="62">
        <f>+'[1]Resumen - Carbono neutralidad'!Y44</f>
        <v>802.60901041507304</v>
      </c>
      <c r="U44" s="62">
        <f>+'[1]Resumen - Carbono neutralidad'!Z44</f>
        <v>810.14129429868103</v>
      </c>
      <c r="V44" s="62">
        <f>+'[1]Resumen - Carbono neutralidad'!AA44</f>
        <v>823.32770433935752</v>
      </c>
      <c r="W44" s="62">
        <f>+'[1]Resumen - Carbono neutralidad'!AB44</f>
        <v>830.9306102692957</v>
      </c>
      <c r="X44" s="62">
        <f>+'[1]Resumen - Carbono neutralidad'!AC44</f>
        <v>838.55053721167417</v>
      </c>
      <c r="Y44" s="62">
        <f>+'[1]Resumen - Carbono neutralidad'!AD44</f>
        <v>845.99702267520411</v>
      </c>
      <c r="Z44" s="62">
        <f>+'[1]Resumen - Carbono neutralidad'!AE44</f>
        <v>854.63475463033933</v>
      </c>
      <c r="AA44" s="62">
        <f>+'[1]Resumen - Carbono neutralidad'!AF44</f>
        <v>862.90662566068283</v>
      </c>
      <c r="AB44" s="62">
        <f>+'[1]Resumen - Carbono neutralidad'!AG44</f>
        <v>871.4777289643738</v>
      </c>
      <c r="AC44" s="62">
        <f>+'[1]Resumen - Carbono neutralidad'!AH44</f>
        <v>874.3005280626013</v>
      </c>
      <c r="AD44" s="62">
        <f>+'[1]Resumen - Carbono neutralidad'!AI44</f>
        <v>878.29370657375694</v>
      </c>
      <c r="AE44" s="62">
        <f>+'[1]Resumen - Carbono neutralidad'!AJ44</f>
        <v>879.7514514830126</v>
      </c>
      <c r="AF44" s="62">
        <f>+'[1]Resumen - Carbono neutralidad'!AK44</f>
        <v>882.59297051198234</v>
      </c>
      <c r="AG44" s="62">
        <f>+'[1]Resumen - Carbono neutralidad'!AL44</f>
        <v>886.77911893467513</v>
      </c>
      <c r="AH44" s="62">
        <f>+'[1]Resumen - Carbono neutralidad'!AM44</f>
        <v>888.72916978164574</v>
      </c>
      <c r="AI44" s="62">
        <f>+'[1]Resumen - Carbono neutralidad'!AN44</f>
        <v>891.24647860643711</v>
      </c>
      <c r="AJ44" s="62">
        <f>+'[1]Resumen - Carbono neutralidad'!AO44</f>
        <v>891.88068176033619</v>
      </c>
      <c r="AK44" s="62">
        <f>+'[1]Resumen - Carbono neutralidad'!AP44</f>
        <v>893.50628993626617</v>
      </c>
      <c r="AL44" s="62">
        <f>+'[1]Resumen - Carbono neutralidad'!AQ44</f>
        <v>894.58311877818915</v>
      </c>
    </row>
    <row r="45" spans="1:38" x14ac:dyDescent="0.25">
      <c r="A45" t="s">
        <v>18</v>
      </c>
      <c r="B45">
        <f>+VLOOKUP(A45,'[1]Diccionario regiones'!$A$2:$B$24,2,FALSE)</f>
        <v>6</v>
      </c>
      <c r="C45" s="62">
        <f>+'[1]Resumen - Carbono neutralidad'!H45</f>
        <v>56.607262199573555</v>
      </c>
      <c r="D45" s="62">
        <f>+'[1]Resumen - Carbono neutralidad'!I45</f>
        <v>78.863233604918207</v>
      </c>
      <c r="E45" s="62">
        <f>+'[1]Resumen - Carbono neutralidad'!J45</f>
        <v>105.16573474028763</v>
      </c>
      <c r="F45" s="62">
        <f>+'[1]Resumen - Carbono neutralidad'!K45</f>
        <v>128.50697610342669</v>
      </c>
      <c r="G45" s="62">
        <f>+'[1]Resumen - Carbono neutralidad'!L45</f>
        <v>134.78899746923597</v>
      </c>
      <c r="H45" s="62">
        <f>+'[1]Resumen - Carbono neutralidad'!M45</f>
        <v>136.47211254878411</v>
      </c>
      <c r="I45" s="62">
        <f>+'[1]Resumen - Carbono neutralidad'!N45</f>
        <v>137.0442415590249</v>
      </c>
      <c r="J45" s="62">
        <f>+'[1]Resumen - Carbono neutralidad'!O45</f>
        <v>137.18519087336946</v>
      </c>
      <c r="K45" s="62">
        <f>+'[1]Resumen - Carbono neutralidad'!P45</f>
        <v>137.19901792020352</v>
      </c>
      <c r="L45" s="62">
        <f>+'[1]Resumen - Carbono neutralidad'!Q45</f>
        <v>137.19901792020352</v>
      </c>
      <c r="M45" s="62">
        <f>+'[1]Resumen - Carbono neutralidad'!R45</f>
        <v>137.19901792020352</v>
      </c>
      <c r="N45" s="62">
        <f>+'[1]Resumen - Carbono neutralidad'!S45</f>
        <v>137.19901792020352</v>
      </c>
      <c r="O45" s="62">
        <f>+'[1]Resumen - Carbono neutralidad'!T45</f>
        <v>137.19901792020352</v>
      </c>
      <c r="P45" s="62">
        <f>+'[1]Resumen - Carbono neutralidad'!U45</f>
        <v>137.19901792020352</v>
      </c>
      <c r="Q45" s="62">
        <f>+'[1]Resumen - Carbono neutralidad'!V45</f>
        <v>137.19901792020352</v>
      </c>
      <c r="R45" s="62">
        <f>+'[1]Resumen - Carbono neutralidad'!W45</f>
        <v>137.19901792020352</v>
      </c>
      <c r="S45" s="62">
        <f>+'[1]Resumen - Carbono neutralidad'!X45</f>
        <v>137.19901792020352</v>
      </c>
      <c r="T45" s="62">
        <f>+'[1]Resumen - Carbono neutralidad'!Y45</f>
        <v>137.21313915897912</v>
      </c>
      <c r="U45" s="62">
        <f>+'[1]Resumen - Carbono neutralidad'!Z45</f>
        <v>137.21313915897912</v>
      </c>
      <c r="V45" s="62">
        <f>+'[1]Resumen - Carbono neutralidad'!AA45</f>
        <v>137.22392621721312</v>
      </c>
      <c r="W45" s="62">
        <f>+'[1]Resumen - Carbono neutralidad'!AB45</f>
        <v>137.23681930490929</v>
      </c>
      <c r="X45" s="62">
        <f>+'[1]Resumen - Carbono neutralidad'!AC45</f>
        <v>137.32162446240525</v>
      </c>
      <c r="Y45" s="62">
        <f>+'[1]Resumen - Carbono neutralidad'!AD45</f>
        <v>137.35829924613358</v>
      </c>
      <c r="Z45" s="62">
        <f>+'[1]Resumen - Carbono neutralidad'!AE45</f>
        <v>137.39889781027304</v>
      </c>
      <c r="AA45" s="62">
        <f>+'[1]Resumen - Carbono neutralidad'!AF45</f>
        <v>137.43047340794496</v>
      </c>
      <c r="AB45" s="62">
        <f>+'[1]Resumen - Carbono neutralidad'!AG45</f>
        <v>137.45057656072444</v>
      </c>
      <c r="AC45" s="62">
        <f>+'[1]Resumen - Carbono neutralidad'!AH45</f>
        <v>137.45057656072444</v>
      </c>
      <c r="AD45" s="62">
        <f>+'[1]Resumen - Carbono neutralidad'!AI45</f>
        <v>137.54256133151335</v>
      </c>
      <c r="AE45" s="62">
        <f>+'[1]Resumen - Carbono neutralidad'!AJ45</f>
        <v>137.54883743794647</v>
      </c>
      <c r="AF45" s="62">
        <f>+'[1]Resumen - Carbono neutralidad'!AK45</f>
        <v>137.55540773675219</v>
      </c>
      <c r="AG45" s="62">
        <f>+'[1]Resumen - Carbono neutralidad'!AL45</f>
        <v>137.5601818814358</v>
      </c>
      <c r="AH45" s="62">
        <f>+'[1]Resumen - Carbono neutralidad'!AM45</f>
        <v>137.5601818814358</v>
      </c>
      <c r="AI45" s="62">
        <f>+'[1]Resumen - Carbono neutralidad'!AN45</f>
        <v>137.5601818814358</v>
      </c>
      <c r="AJ45" s="62">
        <f>+'[1]Resumen - Carbono neutralidad'!AO45</f>
        <v>137.5601818814358</v>
      </c>
      <c r="AK45" s="62">
        <f>+'[1]Resumen - Carbono neutralidad'!AP45</f>
        <v>137.5601818814358</v>
      </c>
      <c r="AL45" s="62">
        <f>+'[1]Resumen - Carbono neutralidad'!AQ45</f>
        <v>137.5601818814358</v>
      </c>
    </row>
    <row r="46" spans="1:38" x14ac:dyDescent="0.25">
      <c r="A46" t="s">
        <v>19</v>
      </c>
      <c r="B46">
        <f>+VLOOKUP(A46,'[1]Diccionario regiones'!$A$2:$B$24,2,FALSE)</f>
        <v>6</v>
      </c>
      <c r="C46" s="62">
        <f>+'[1]Resumen - Carbono neutralidad'!H46</f>
        <v>17.173897684456271</v>
      </c>
      <c r="D46" s="62">
        <f>+'[1]Resumen - Carbono neutralidad'!I46</f>
        <v>23.92606623901413</v>
      </c>
      <c r="E46" s="62">
        <f>+'[1]Resumen - Carbono neutralidad'!J46</f>
        <v>31.905898610195884</v>
      </c>
      <c r="F46" s="62">
        <f>+'[1]Resumen - Carbono neutralidad'!K46</f>
        <v>38.987323774081837</v>
      </c>
      <c r="G46" s="62">
        <f>+'[1]Resumen - Carbono neutralidad'!L46</f>
        <v>40.893206305683719</v>
      </c>
      <c r="H46" s="62">
        <f>+'[1]Resumen - Carbono neutralidad'!M46</f>
        <v>41.403841249755324</v>
      </c>
      <c r="I46" s="62">
        <f>+'[1]Resumen - Carbono neutralidad'!N46</f>
        <v>41.577417655014813</v>
      </c>
      <c r="J46" s="62">
        <f>+'[1]Resumen - Carbono neutralidad'!O46</f>
        <v>41.620179820312856</v>
      </c>
      <c r="K46" s="62">
        <f>+'[1]Resumen - Carbono neutralidad'!P46</f>
        <v>41.624374764183663</v>
      </c>
      <c r="L46" s="62">
        <f>+'[1]Resumen - Carbono neutralidad'!Q46</f>
        <v>41.624374764183663</v>
      </c>
      <c r="M46" s="62">
        <f>+'[1]Resumen - Carbono neutralidad'!R46</f>
        <v>41.624374764183663</v>
      </c>
      <c r="N46" s="62">
        <f>+'[1]Resumen - Carbono neutralidad'!S46</f>
        <v>41.624374764183663</v>
      </c>
      <c r="O46" s="62">
        <f>+'[1]Resumen - Carbono neutralidad'!T46</f>
        <v>41.624374764183663</v>
      </c>
      <c r="P46" s="62">
        <f>+'[1]Resumen - Carbono neutralidad'!U46</f>
        <v>41.624374764183663</v>
      </c>
      <c r="Q46" s="62">
        <f>+'[1]Resumen - Carbono neutralidad'!V46</f>
        <v>41.624374764183663</v>
      </c>
      <c r="R46" s="62">
        <f>+'[1]Resumen - Carbono neutralidad'!W46</f>
        <v>41.624374764183663</v>
      </c>
      <c r="S46" s="62">
        <f>+'[1]Resumen - Carbono neutralidad'!X46</f>
        <v>41.624374764183663</v>
      </c>
      <c r="T46" s="62">
        <f>+'[1]Resumen - Carbono neutralidad'!Y46</f>
        <v>41.628658962014221</v>
      </c>
      <c r="U46" s="62">
        <f>+'[1]Resumen - Carbono neutralidad'!Z46</f>
        <v>41.628658962014221</v>
      </c>
      <c r="V46" s="62">
        <f>+'[1]Resumen - Carbono neutralidad'!AA46</f>
        <v>41.631931613388431</v>
      </c>
      <c r="W46" s="62">
        <f>+'[1]Resumen - Carbono neutralidad'!AB46</f>
        <v>41.635843206359489</v>
      </c>
      <c r="X46" s="62">
        <f>+'[1]Resumen - Carbono neutralidad'!AC46</f>
        <v>41.661571974036221</v>
      </c>
      <c r="Y46" s="62">
        <f>+'[1]Resumen - Carbono neutralidad'!AD46</f>
        <v>41.672698620315778</v>
      </c>
      <c r="Z46" s="62">
        <f>+'[1]Resumen - Carbono neutralidad'!AE46</f>
        <v>41.68501568988561</v>
      </c>
      <c r="AA46" s="62">
        <f>+'[1]Resumen - Carbono neutralidad'!AF46</f>
        <v>41.694595310285415</v>
      </c>
      <c r="AB46" s="62">
        <f>+'[1]Resumen - Carbono neutralidad'!AG46</f>
        <v>41.70069434202717</v>
      </c>
      <c r="AC46" s="62">
        <f>+'[1]Resumen - Carbono neutralidad'!AH46</f>
        <v>41.70069434202717</v>
      </c>
      <c r="AD46" s="62">
        <f>+'[1]Resumen - Carbono neutralidad'!AI46</f>
        <v>41.728601309802563</v>
      </c>
      <c r="AE46" s="62">
        <f>+'[1]Resumen - Carbono neutralidad'!AJ46</f>
        <v>41.730505397821481</v>
      </c>
      <c r="AF46" s="62">
        <f>+'[1]Resumen - Carbono neutralidad'!AK46</f>
        <v>41.732498739930996</v>
      </c>
      <c r="AG46" s="62">
        <f>+'[1]Resumen - Carbono neutralidad'!AL46</f>
        <v>41.733947152539884</v>
      </c>
      <c r="AH46" s="62">
        <f>+'[1]Resumen - Carbono neutralidad'!AM46</f>
        <v>41.733947152539884</v>
      </c>
      <c r="AI46" s="62">
        <f>+'[1]Resumen - Carbono neutralidad'!AN46</f>
        <v>41.733947152539884</v>
      </c>
      <c r="AJ46" s="62">
        <f>+'[1]Resumen - Carbono neutralidad'!AO46</f>
        <v>41.733947152539884</v>
      </c>
      <c r="AK46" s="62">
        <f>+'[1]Resumen - Carbono neutralidad'!AP46</f>
        <v>41.733947152539884</v>
      </c>
      <c r="AL46" s="62">
        <f>+'[1]Resumen - Carbono neutralidad'!AQ46</f>
        <v>41.733947152539884</v>
      </c>
    </row>
    <row r="47" spans="1:38" x14ac:dyDescent="0.25">
      <c r="A47" t="s">
        <v>20</v>
      </c>
      <c r="B47">
        <f>+VLOOKUP(A47,'[1]Diccionario regiones'!$A$2:$B$24,2,FALSE)</f>
        <v>7</v>
      </c>
      <c r="C47" s="62">
        <f>+'[1]Resumen - Carbono neutralidad'!H47</f>
        <v>8.4323004484346349</v>
      </c>
      <c r="D47" s="62">
        <f>+'[1]Resumen - Carbono neutralidad'!I47</f>
        <v>9.9203778057090197</v>
      </c>
      <c r="E47" s="62">
        <f>+'[1]Resumen - Carbono neutralidad'!J47</f>
        <v>11.322602001041258</v>
      </c>
      <c r="F47" s="62">
        <f>+'[1]Resumen - Carbono neutralidad'!K47</f>
        <v>13.684028988143796</v>
      </c>
      <c r="G47" s="62">
        <f>+'[1]Resumen - Carbono neutralidad'!L47</f>
        <v>16.4587596994511</v>
      </c>
      <c r="H47" s="62">
        <f>+'[1]Resumen - Carbono neutralidad'!M47</f>
        <v>19.179236845579503</v>
      </c>
      <c r="I47" s="62">
        <f>+'[1]Resumen - Carbono neutralidad'!N47</f>
        <v>21.628767684138513</v>
      </c>
      <c r="J47" s="62">
        <f>+'[1]Resumen - Carbono neutralidad'!O47</f>
        <v>22.829588997623677</v>
      </c>
      <c r="K47" s="62">
        <f>+'[1]Resumen - Carbono neutralidad'!P47</f>
        <v>24.513599158725473</v>
      </c>
      <c r="L47" s="62">
        <f>+'[1]Resumen - Carbono neutralidad'!Q47</f>
        <v>25.162534852376222</v>
      </c>
      <c r="M47" s="62">
        <f>+'[1]Resumen - Carbono neutralidad'!R47</f>
        <v>26.562592102885187</v>
      </c>
      <c r="N47" s="62">
        <f>+'[1]Resumen - Carbono neutralidad'!S47</f>
        <v>27.864364961703938</v>
      </c>
      <c r="O47" s="62">
        <f>+'[1]Resumen - Carbono neutralidad'!T47</f>
        <v>29.828914120275922</v>
      </c>
      <c r="P47" s="62">
        <f>+'[1]Resumen - Carbono neutralidad'!U47</f>
        <v>30.935953994945613</v>
      </c>
      <c r="Q47" s="62">
        <f>+'[1]Resumen - Carbono neutralidad'!V47</f>
        <v>32.539315700119857</v>
      </c>
      <c r="R47" s="62">
        <f>+'[1]Resumen - Carbono neutralidad'!W47</f>
        <v>34.133235275860919</v>
      </c>
      <c r="S47" s="62">
        <f>+'[1]Resumen - Carbono neutralidad'!X47</f>
        <v>36.874754642834382</v>
      </c>
      <c r="T47" s="62">
        <f>+'[1]Resumen - Carbono neutralidad'!Y47</f>
        <v>40.161928783215899</v>
      </c>
      <c r="U47" s="62">
        <f>+'[1]Resumen - Carbono neutralidad'!Z47</f>
        <v>42.465940377724486</v>
      </c>
      <c r="V47" s="62">
        <f>+'[1]Resumen - Carbono neutralidad'!AA47</f>
        <v>44.581131086469995</v>
      </c>
      <c r="W47" s="62">
        <f>+'[1]Resumen - Carbono neutralidad'!AB47</f>
        <v>48.514784828094228</v>
      </c>
      <c r="X47" s="62">
        <f>+'[1]Resumen - Carbono neutralidad'!AC47</f>
        <v>50.25551038232804</v>
      </c>
      <c r="Y47" s="62">
        <f>+'[1]Resumen - Carbono neutralidad'!AD47</f>
        <v>53.30831342663496</v>
      </c>
      <c r="Z47" s="62">
        <f>+'[1]Resumen - Carbono neutralidad'!AE47</f>
        <v>56.401617441983554</v>
      </c>
      <c r="AA47" s="62">
        <f>+'[1]Resumen - Carbono neutralidad'!AF47</f>
        <v>63.505623046524029</v>
      </c>
      <c r="AB47" s="62">
        <f>+'[1]Resumen - Carbono neutralidad'!AG47</f>
        <v>69.422362474070681</v>
      </c>
      <c r="AC47" s="62">
        <f>+'[1]Resumen - Carbono neutralidad'!AH47</f>
        <v>74.832421487978266</v>
      </c>
      <c r="AD47" s="62">
        <f>+'[1]Resumen - Carbono neutralidad'!AI47</f>
        <v>78.56366437329963</v>
      </c>
      <c r="AE47" s="62">
        <f>+'[1]Resumen - Carbono neutralidad'!AJ47</f>
        <v>81.050095830682764</v>
      </c>
      <c r="AF47" s="62">
        <f>+'[1]Resumen - Carbono neutralidad'!AK47</f>
        <v>83.474330866710503</v>
      </c>
      <c r="AG47" s="62">
        <f>+'[1]Resumen - Carbono neutralidad'!AL47</f>
        <v>84.897883055900863</v>
      </c>
      <c r="AH47" s="62">
        <f>+'[1]Resumen - Carbono neutralidad'!AM47</f>
        <v>86.557031769141759</v>
      </c>
      <c r="AI47" s="62">
        <f>+'[1]Resumen - Carbono neutralidad'!AN47</f>
        <v>89.170955168011261</v>
      </c>
      <c r="AJ47" s="62">
        <f>+'[1]Resumen - Carbono neutralidad'!AO47</f>
        <v>91.866811205411182</v>
      </c>
      <c r="AK47" s="62">
        <f>+'[1]Resumen - Carbono neutralidad'!AP47</f>
        <v>95.091086223646201</v>
      </c>
      <c r="AL47" s="62">
        <f>+'[1]Resumen - Carbono neutralidad'!AQ47</f>
        <v>96.830037721189811</v>
      </c>
    </row>
    <row r="48" spans="1:38" x14ac:dyDescent="0.25">
      <c r="A48" t="s">
        <v>21</v>
      </c>
      <c r="B48">
        <f>+VLOOKUP(A48,'[1]Diccionario regiones'!$A$2:$B$24,2,FALSE)</f>
        <v>8</v>
      </c>
      <c r="C48" s="62">
        <f>+'[1]Resumen - Carbono neutralidad'!H48</f>
        <v>3.781108995709801</v>
      </c>
      <c r="D48" s="62">
        <f>+'[1]Resumen - Carbono neutralidad'!I48</f>
        <v>4.4955325695102273</v>
      </c>
      <c r="E48" s="62">
        <f>+'[1]Resumen - Carbono neutralidad'!J48</f>
        <v>5.4214415714876019</v>
      </c>
      <c r="F48" s="62">
        <f>+'[1]Resumen - Carbono neutralidad'!K48</f>
        <v>6.7928083220270876</v>
      </c>
      <c r="G48" s="62">
        <f>+'[1]Resumen - Carbono neutralidad'!L48</f>
        <v>8.1313826651542502</v>
      </c>
      <c r="H48" s="62">
        <f>+'[1]Resumen - Carbono neutralidad'!M48</f>
        <v>12.163954139959746</v>
      </c>
      <c r="I48" s="62">
        <f>+'[1]Resumen - Carbono neutralidad'!N48</f>
        <v>15.285362732585783</v>
      </c>
      <c r="J48" s="62">
        <f>+'[1]Resumen - Carbono neutralidad'!O48</f>
        <v>17.470521773042357</v>
      </c>
      <c r="K48" s="62">
        <f>+'[1]Resumen - Carbono neutralidad'!P48</f>
        <v>20.585478311553107</v>
      </c>
      <c r="L48" s="62">
        <f>+'[1]Resumen - Carbono neutralidad'!Q48</f>
        <v>21.716672386657368</v>
      </c>
      <c r="M48" s="62">
        <f>+'[1]Resumen - Carbono neutralidad'!R48</f>
        <v>22.448254383454714</v>
      </c>
      <c r="N48" s="62">
        <f>+'[1]Resumen - Carbono neutralidad'!S48</f>
        <v>24.066883154010533</v>
      </c>
      <c r="O48" s="62">
        <f>+'[1]Resumen - Carbono neutralidad'!T48</f>
        <v>24.832915703965089</v>
      </c>
      <c r="P48" s="62">
        <f>+'[1]Resumen - Carbono neutralidad'!U48</f>
        <v>25.392353110841711</v>
      </c>
      <c r="Q48" s="62">
        <f>+'[1]Resumen - Carbono neutralidad'!V48</f>
        <v>26.223326627832432</v>
      </c>
      <c r="R48" s="62">
        <f>+'[1]Resumen - Carbono neutralidad'!W48</f>
        <v>27.104211917238519</v>
      </c>
      <c r="S48" s="62">
        <f>+'[1]Resumen - Carbono neutralidad'!X48</f>
        <v>28.306047497597298</v>
      </c>
      <c r="T48" s="62">
        <f>+'[1]Resumen - Carbono neutralidad'!Y48</f>
        <v>28.693209537154971</v>
      </c>
      <c r="U48" s="62">
        <f>+'[1]Resumen - Carbono neutralidad'!Z48</f>
        <v>29.388881728710313</v>
      </c>
      <c r="V48" s="62">
        <f>+'[1]Resumen - Carbono neutralidad'!AA48</f>
        <v>30.391393601820965</v>
      </c>
      <c r="W48" s="62">
        <f>+'[1]Resumen - Carbono neutralidad'!AB48</f>
        <v>30.798375938578687</v>
      </c>
      <c r="X48" s="62">
        <f>+'[1]Resumen - Carbono neutralidad'!AC48</f>
        <v>31.762850636074194</v>
      </c>
      <c r="Y48" s="62">
        <f>+'[1]Resumen - Carbono neutralidad'!AD48</f>
        <v>32.666760462484689</v>
      </c>
      <c r="Z48" s="62">
        <f>+'[1]Resumen - Carbono neutralidad'!AE48</f>
        <v>33.872767952003329</v>
      </c>
      <c r="AA48" s="62">
        <f>+'[1]Resumen - Carbono neutralidad'!AF48</f>
        <v>34.332904617377807</v>
      </c>
      <c r="AB48" s="62">
        <f>+'[1]Resumen - Carbono neutralidad'!AG48</f>
        <v>35.226950173844706</v>
      </c>
      <c r="AC48" s="62">
        <f>+'[1]Resumen - Carbono neutralidad'!AH48</f>
        <v>36.041131319205789</v>
      </c>
      <c r="AD48" s="62">
        <f>+'[1]Resumen - Carbono neutralidad'!AI48</f>
        <v>36.329645233592416</v>
      </c>
      <c r="AE48" s="62">
        <f>+'[1]Resumen - Carbono neutralidad'!AJ48</f>
        <v>36.85268456066607</v>
      </c>
      <c r="AF48" s="62">
        <f>+'[1]Resumen - Carbono neutralidad'!AK48</f>
        <v>37.21315708973956</v>
      </c>
      <c r="AG48" s="62">
        <f>+'[1]Resumen - Carbono neutralidad'!AL48</f>
        <v>37.41588664311876</v>
      </c>
      <c r="AH48" s="62">
        <f>+'[1]Resumen - Carbono neutralidad'!AM48</f>
        <v>37.72190326833465</v>
      </c>
      <c r="AI48" s="62">
        <f>+'[1]Resumen - Carbono neutralidad'!AN48</f>
        <v>38.065710979678919</v>
      </c>
      <c r="AJ48" s="62">
        <f>+'[1]Resumen - Carbono neutralidad'!AO48</f>
        <v>38.59958996300967</v>
      </c>
      <c r="AK48" s="62">
        <f>+'[1]Resumen - Carbono neutralidad'!AP48</f>
        <v>39.560120208341857</v>
      </c>
      <c r="AL48" s="62">
        <f>+'[1]Resumen - Carbono neutralidad'!AQ48</f>
        <v>40.088959415942739</v>
      </c>
    </row>
    <row r="49" spans="1:38" x14ac:dyDescent="0.25">
      <c r="A49" t="s">
        <v>22</v>
      </c>
      <c r="B49">
        <f>+VLOOKUP(A49,'[1]Diccionario regiones'!$A$2:$B$24,2,FALSE)</f>
        <v>8</v>
      </c>
      <c r="C49" s="62">
        <f>+'[1]Resumen - Carbono neutralidad'!H49</f>
        <v>8.1836224024857511</v>
      </c>
      <c r="D49" s="62">
        <f>+'[1]Resumen - Carbono neutralidad'!I49</f>
        <v>10.096333406692359</v>
      </c>
      <c r="E49" s="62">
        <f>+'[1]Resumen - Carbono neutralidad'!J49</f>
        <v>11.610754121474718</v>
      </c>
      <c r="F49" s="62">
        <f>+'[1]Resumen - Carbono neutralidad'!K49</f>
        <v>13.860899555757703</v>
      </c>
      <c r="G49" s="62">
        <f>+'[1]Resumen - Carbono neutralidad'!L49</f>
        <v>16.153252769736767</v>
      </c>
      <c r="H49" s="62">
        <f>+'[1]Resumen - Carbono neutralidad'!M49</f>
        <v>17.871611081504533</v>
      </c>
      <c r="I49" s="62">
        <f>+'[1]Resumen - Carbono neutralidad'!N49</f>
        <v>21.099204835760116</v>
      </c>
      <c r="J49" s="62">
        <f>+'[1]Resumen - Carbono neutralidad'!O49</f>
        <v>23.70065826509634</v>
      </c>
      <c r="K49" s="62">
        <f>+'[1]Resumen - Carbono neutralidad'!P49</f>
        <v>24.760922795418772</v>
      </c>
      <c r="L49" s="62">
        <f>+'[1]Resumen - Carbono neutralidad'!Q49</f>
        <v>25.949585360562683</v>
      </c>
      <c r="M49" s="62">
        <f>+'[1]Resumen - Carbono neutralidad'!R49</f>
        <v>27.333554937502029</v>
      </c>
      <c r="N49" s="62">
        <f>+'[1]Resumen - Carbono neutralidad'!S49</f>
        <v>29.156877817997497</v>
      </c>
      <c r="O49" s="62">
        <f>+'[1]Resumen - Carbono neutralidad'!T49</f>
        <v>30.172148917920996</v>
      </c>
      <c r="P49" s="62">
        <f>+'[1]Resumen - Carbono neutralidad'!U49</f>
        <v>31.270020241925216</v>
      </c>
      <c r="Q49" s="62">
        <f>+'[1]Resumen - Carbono neutralidad'!V49</f>
        <v>32.665683133149834</v>
      </c>
      <c r="R49" s="62">
        <f>+'[1]Resumen - Carbono neutralidad'!W49</f>
        <v>34.824756131942955</v>
      </c>
      <c r="S49" s="62">
        <f>+'[1]Resumen - Carbono neutralidad'!X49</f>
        <v>36.767517852124882</v>
      </c>
      <c r="T49" s="62">
        <f>+'[1]Resumen - Carbono neutralidad'!Y49</f>
        <v>38.068344336574818</v>
      </c>
      <c r="U49" s="62">
        <f>+'[1]Resumen - Carbono neutralidad'!Z49</f>
        <v>39.51228664574765</v>
      </c>
      <c r="V49" s="62">
        <f>+'[1]Resumen - Carbono neutralidad'!AA49</f>
        <v>41.491568922161434</v>
      </c>
      <c r="W49" s="62">
        <f>+'[1]Resumen - Carbono neutralidad'!AB49</f>
        <v>42.570113226072429</v>
      </c>
      <c r="X49" s="62">
        <f>+'[1]Resumen - Carbono neutralidad'!AC49</f>
        <v>45.127658063377503</v>
      </c>
      <c r="Y49" s="62">
        <f>+'[1]Resumen - Carbono neutralidad'!AD49</f>
        <v>47.162457845428619</v>
      </c>
      <c r="Z49" s="62">
        <f>+'[1]Resumen - Carbono neutralidad'!AE49</f>
        <v>50.905059003103624</v>
      </c>
      <c r="AA49" s="62">
        <f>+'[1]Resumen - Carbono neutralidad'!AF49</f>
        <v>52.270064041260817</v>
      </c>
      <c r="AB49" s="62">
        <f>+'[1]Resumen - Carbono neutralidad'!AG49</f>
        <v>53.954964314622927</v>
      </c>
      <c r="AC49" s="62">
        <f>+'[1]Resumen - Carbono neutralidad'!AH49</f>
        <v>55.46537432151306</v>
      </c>
      <c r="AD49" s="62">
        <f>+'[1]Resumen - Carbono neutralidad'!AI49</f>
        <v>56.591880782675908</v>
      </c>
      <c r="AE49" s="62">
        <f>+'[1]Resumen - Carbono neutralidad'!AJ49</f>
        <v>58.017540770462318</v>
      </c>
      <c r="AF49" s="62">
        <f>+'[1]Resumen - Carbono neutralidad'!AK49</f>
        <v>58.838245969228474</v>
      </c>
      <c r="AG49" s="62">
        <f>+'[1]Resumen - Carbono neutralidad'!AL49</f>
        <v>59.609112351646594</v>
      </c>
      <c r="AH49" s="62">
        <f>+'[1]Resumen - Carbono neutralidad'!AM49</f>
        <v>60.207629247684885</v>
      </c>
      <c r="AI49" s="62">
        <f>+'[1]Resumen - Carbono neutralidad'!AN49</f>
        <v>61.21772458795521</v>
      </c>
      <c r="AJ49" s="62">
        <f>+'[1]Resumen - Carbono neutralidad'!AO49</f>
        <v>62.987659458981028</v>
      </c>
      <c r="AK49" s="62">
        <f>+'[1]Resumen - Carbono neutralidad'!AP49</f>
        <v>66.454168998802942</v>
      </c>
      <c r="AL49" s="62">
        <f>+'[1]Resumen - Carbono neutralidad'!AQ49</f>
        <v>68.053726830045107</v>
      </c>
    </row>
    <row r="50" spans="1:38" x14ac:dyDescent="0.25">
      <c r="A50" t="s">
        <v>23</v>
      </c>
      <c r="B50">
        <f>+VLOOKUP(A50,'[1]Diccionario regiones'!$A$2:$B$24,2,FALSE)</f>
        <v>8</v>
      </c>
      <c r="C50" s="62">
        <f>+'[1]Resumen - Carbono neutralidad'!H50</f>
        <v>1.312714247381406</v>
      </c>
      <c r="D50" s="62">
        <f>+'[1]Resumen - Carbono neutralidad'!I50</f>
        <v>1.6195273996576585</v>
      </c>
      <c r="E50" s="62">
        <f>+'[1]Resumen - Carbono neutralidad'!J50</f>
        <v>1.8624518102732448</v>
      </c>
      <c r="F50" s="62">
        <f>+'[1]Resumen - Carbono neutralidad'!K50</f>
        <v>2.2233919691650184</v>
      </c>
      <c r="G50" s="62">
        <f>+'[1]Resumen - Carbono neutralidad'!L50</f>
        <v>2.5911025716369545</v>
      </c>
      <c r="H50" s="62">
        <f>+'[1]Resumen - Carbono neutralidad'!M50</f>
        <v>2.8667400982753586</v>
      </c>
      <c r="I50" s="62">
        <f>+'[1]Resumen - Carbono neutralidad'!N50</f>
        <v>3.3844702790671302</v>
      </c>
      <c r="J50" s="62">
        <f>+'[1]Resumen - Carbono neutralidad'!O50</f>
        <v>3.8017628681718754</v>
      </c>
      <c r="K50" s="62">
        <f>+'[1]Resumen - Carbono neutralidad'!P50</f>
        <v>3.9718372296825741</v>
      </c>
      <c r="L50" s="62">
        <f>+'[1]Resumen - Carbono neutralidad'!Q50</f>
        <v>4.1625075964042075</v>
      </c>
      <c r="M50" s="62">
        <f>+'[1]Resumen - Carbono neutralidad'!R50</f>
        <v>4.3845066687268597</v>
      </c>
      <c r="N50" s="62">
        <f>+'[1]Resumen - Carbono neutralidad'!S50</f>
        <v>4.6769812973309186</v>
      </c>
      <c r="O50" s="62">
        <f>+'[1]Resumen - Carbono neutralidad'!T50</f>
        <v>4.8398383760518735</v>
      </c>
      <c r="P50" s="62">
        <f>+'[1]Resumen - Carbono neutralidad'!U50</f>
        <v>5.0159451485703741</v>
      </c>
      <c r="Q50" s="62">
        <f>+'[1]Resumen - Carbono neutralidad'!V50</f>
        <v>5.2398199159711227</v>
      </c>
      <c r="R50" s="62">
        <f>+'[1]Resumen - Carbono neutralidad'!W50</f>
        <v>5.5861513749826432</v>
      </c>
      <c r="S50" s="62">
        <f>+'[1]Resumen - Carbono neutralidad'!X50</f>
        <v>5.8977848868826293</v>
      </c>
      <c r="T50" s="62">
        <f>+'[1]Resumen - Carbono neutralidad'!Y50</f>
        <v>6.1064471852542894</v>
      </c>
      <c r="U50" s="62">
        <f>+'[1]Resumen - Carbono neutralidad'!Z50</f>
        <v>6.3380663324270872</v>
      </c>
      <c r="V50" s="62">
        <f>+'[1]Resumen - Carbono neutralidad'!AA50</f>
        <v>6.6555580147227804</v>
      </c>
      <c r="W50" s="62">
        <f>+'[1]Resumen - Carbono neutralidad'!AB50</f>
        <v>6.8285645886509609</v>
      </c>
      <c r="X50" s="62">
        <f>+'[1]Resumen - Carbono neutralidad'!AC50</f>
        <v>7.2388139111548151</v>
      </c>
      <c r="Y50" s="62">
        <f>+'[1]Resumen - Carbono neutralidad'!AD50</f>
        <v>7.5652110166292506</v>
      </c>
      <c r="Z50" s="62">
        <f>+'[1]Resumen - Carbono neutralidad'!AE50</f>
        <v>8.1655522372180442</v>
      </c>
      <c r="AA50" s="62">
        <f>+'[1]Resumen - Carbono neutralidad'!AF50</f>
        <v>8.384509255664069</v>
      </c>
      <c r="AB50" s="62">
        <f>+'[1]Resumen - Carbono neutralidad'!AG50</f>
        <v>8.6547798626739301</v>
      </c>
      <c r="AC50" s="62">
        <f>+'[1]Resumen - Carbono neutralidad'!AH50</f>
        <v>8.8970609257432471</v>
      </c>
      <c r="AD50" s="62">
        <f>+'[1]Resumen - Carbono neutralidad'!AI50</f>
        <v>9.0777609884546511</v>
      </c>
      <c r="AE50" s="62">
        <f>+'[1]Resumen - Carbono neutralidad'!AJ50</f>
        <v>9.3064475145241303</v>
      </c>
      <c r="AF50" s="62">
        <f>+'[1]Resumen - Carbono neutralidad'!AK50</f>
        <v>9.4380947673339701</v>
      </c>
      <c r="AG50" s="62">
        <f>+'[1]Resumen - Carbono neutralidad'!AL50</f>
        <v>9.5617475012040298</v>
      </c>
      <c r="AH50" s="62">
        <f>+'[1]Resumen - Carbono neutralidad'!AM50</f>
        <v>9.6577540882735011</v>
      </c>
      <c r="AI50" s="62">
        <f>+'[1]Resumen - Carbono neutralidad'!AN50</f>
        <v>9.8197809364310853</v>
      </c>
      <c r="AJ50" s="62">
        <f>+'[1]Resumen - Carbono neutralidad'!AO50</f>
        <v>10.103691728970459</v>
      </c>
      <c r="AK50" s="62">
        <f>+'[1]Resumen - Carbono neutralidad'!AP50</f>
        <v>10.659745788872538</v>
      </c>
      <c r="AL50" s="62">
        <f>+'[1]Resumen - Carbono neutralidad'!AQ50</f>
        <v>10.916326829799385</v>
      </c>
    </row>
    <row r="51" spans="1:38" x14ac:dyDescent="0.25">
      <c r="A51" t="s">
        <v>24</v>
      </c>
      <c r="B51">
        <f>+VLOOKUP(A51,'[1]Diccionario regiones'!$A$2:$B$24,2,FALSE)</f>
        <v>9</v>
      </c>
      <c r="C51" s="62">
        <f>+'[1]Resumen - Carbono neutralidad'!H51</f>
        <v>8.5855486384536981</v>
      </c>
      <c r="D51" s="62">
        <f>+'[1]Resumen - Carbono neutralidad'!I51</f>
        <v>12.8480976566689</v>
      </c>
      <c r="E51" s="62">
        <f>+'[1]Resumen - Carbono neutralidad'!J51</f>
        <v>20.133005998720403</v>
      </c>
      <c r="F51" s="62">
        <f>+'[1]Resumen - Carbono neutralidad'!K51</f>
        <v>48.48282407987702</v>
      </c>
      <c r="G51" s="62">
        <f>+'[1]Resumen - Carbono neutralidad'!L51</f>
        <v>67.371127280034486</v>
      </c>
      <c r="H51" s="62">
        <f>+'[1]Resumen - Carbono neutralidad'!M51</f>
        <v>83.497901448458308</v>
      </c>
      <c r="I51" s="62">
        <f>+'[1]Resumen - Carbono neutralidad'!N51</f>
        <v>109.09526847193645</v>
      </c>
      <c r="J51" s="62">
        <f>+'[1]Resumen - Carbono neutralidad'!O51</f>
        <v>120.02711676035618</v>
      </c>
      <c r="K51" s="62">
        <f>+'[1]Resumen - Carbono neutralidad'!P51</f>
        <v>123.90731668349264</v>
      </c>
      <c r="L51" s="62">
        <f>+'[1]Resumen - Carbono neutralidad'!Q51</f>
        <v>126.66598392503973</v>
      </c>
      <c r="M51" s="62">
        <f>+'[1]Resumen - Carbono neutralidad'!R51</f>
        <v>127.56315756645245</v>
      </c>
      <c r="N51" s="62">
        <f>+'[1]Resumen - Carbono neutralidad'!S51</f>
        <v>128.3331034709139</v>
      </c>
      <c r="O51" s="62">
        <f>+'[1]Resumen - Carbono neutralidad'!T51</f>
        <v>129.43239469137791</v>
      </c>
      <c r="P51" s="62">
        <f>+'[1]Resumen - Carbono neutralidad'!U51</f>
        <v>130.23536497586136</v>
      </c>
      <c r="Q51" s="62">
        <f>+'[1]Resumen - Carbono neutralidad'!V51</f>
        <v>131.05135914756738</v>
      </c>
      <c r="R51" s="62">
        <f>+'[1]Resumen - Carbono neutralidad'!W51</f>
        <v>131.54377217338137</v>
      </c>
      <c r="S51" s="62">
        <f>+'[1]Resumen - Carbono neutralidad'!X51</f>
        <v>132.06291774684067</v>
      </c>
      <c r="T51" s="62">
        <f>+'[1]Resumen - Carbono neutralidad'!Y51</f>
        <v>132.9365846618376</v>
      </c>
      <c r="U51" s="62">
        <f>+'[1]Resumen - Carbono neutralidad'!Z51</f>
        <v>133.70013385782167</v>
      </c>
      <c r="V51" s="62">
        <f>+'[1]Resumen - Carbono neutralidad'!AA51</f>
        <v>135.21283214947081</v>
      </c>
      <c r="W51" s="62">
        <f>+'[1]Resumen - Carbono neutralidad'!AB51</f>
        <v>136.97237714956509</v>
      </c>
      <c r="X51" s="62">
        <f>+'[1]Resumen - Carbono neutralidad'!AC51</f>
        <v>137.6884920798656</v>
      </c>
      <c r="Y51" s="62">
        <f>+'[1]Resumen - Carbono neutralidad'!AD51</f>
        <v>138.2336254065776</v>
      </c>
      <c r="Z51" s="62">
        <f>+'[1]Resumen - Carbono neutralidad'!AE51</f>
        <v>139.41186102583177</v>
      </c>
      <c r="AA51" s="62">
        <f>+'[1]Resumen - Carbono neutralidad'!AF51</f>
        <v>140.68519848046532</v>
      </c>
      <c r="AB51" s="62">
        <f>+'[1]Resumen - Carbono neutralidad'!AG51</f>
        <v>141.01213061786001</v>
      </c>
      <c r="AC51" s="62">
        <f>+'[1]Resumen - Carbono neutralidad'!AH51</f>
        <v>141.69014772800648</v>
      </c>
      <c r="AD51" s="62">
        <f>+'[1]Resumen - Carbono neutralidad'!AI51</f>
        <v>142.89679359707335</v>
      </c>
      <c r="AE51" s="62">
        <f>+'[1]Resumen - Carbono neutralidad'!AJ51</f>
        <v>142.93744746464466</v>
      </c>
      <c r="AF51" s="62">
        <f>+'[1]Resumen - Carbono neutralidad'!AK51</f>
        <v>142.94748207851171</v>
      </c>
      <c r="AG51" s="62">
        <f>+'[1]Resumen - Carbono neutralidad'!AL51</f>
        <v>142.98649019120836</v>
      </c>
      <c r="AH51" s="62">
        <f>+'[1]Resumen - Carbono neutralidad'!AM51</f>
        <v>143.15943535755289</v>
      </c>
      <c r="AI51" s="62">
        <f>+'[1]Resumen - Carbono neutralidad'!AN51</f>
        <v>143.15943535755289</v>
      </c>
      <c r="AJ51" s="62">
        <f>+'[1]Resumen - Carbono neutralidad'!AO51</f>
        <v>143.15943535755289</v>
      </c>
      <c r="AK51" s="62">
        <f>+'[1]Resumen - Carbono neutralidad'!AP51</f>
        <v>143.15943535755289</v>
      </c>
      <c r="AL51" s="62">
        <f>+'[1]Resumen - Carbono neutralidad'!AQ51</f>
        <v>143.15943535755289</v>
      </c>
    </row>
    <row r="52" spans="1:38" x14ac:dyDescent="0.25">
      <c r="A52" t="s">
        <v>25</v>
      </c>
      <c r="B52">
        <f>+VLOOKUP(A52,'[1]Diccionario regiones'!$A$2:$B$24,2,FALSE)</f>
        <v>14</v>
      </c>
      <c r="C52" s="62">
        <f>+'[1]Resumen - Carbono neutralidad'!H52</f>
        <v>2.1702010804672049</v>
      </c>
      <c r="D52" s="62">
        <f>+'[1]Resumen - Carbono neutralidad'!I52</f>
        <v>2.3106888233019993</v>
      </c>
      <c r="E52" s="62">
        <f>+'[1]Resumen - Carbono neutralidad'!J52</f>
        <v>2.5243016264650193</v>
      </c>
      <c r="F52" s="62">
        <f>+'[1]Resumen - Carbono neutralidad'!K52</f>
        <v>3.1696819313301772</v>
      </c>
      <c r="G52" s="62">
        <f>+'[1]Resumen - Carbono neutralidad'!L52</f>
        <v>3.9435230285029705</v>
      </c>
      <c r="H52" s="62">
        <f>+'[1]Resumen - Carbono neutralidad'!M52</f>
        <v>5.2757984765833266</v>
      </c>
      <c r="I52" s="62">
        <f>+'[1]Resumen - Carbono neutralidad'!N52</f>
        <v>6.0774143007166881</v>
      </c>
      <c r="J52" s="62">
        <f>+'[1]Resumen - Carbono neutralidad'!O52</f>
        <v>7.9914709929267289</v>
      </c>
      <c r="K52" s="62">
        <f>+'[1]Resumen - Carbono neutralidad'!P52</f>
        <v>9.0507501118627935</v>
      </c>
      <c r="L52" s="62">
        <f>+'[1]Resumen - Carbono neutralidad'!Q52</f>
        <v>9.3545571912562231</v>
      </c>
      <c r="M52" s="62">
        <f>+'[1]Resumen - Carbono neutralidad'!R52</f>
        <v>9.8298007050848106</v>
      </c>
      <c r="N52" s="62">
        <f>+'[1]Resumen - Carbono neutralidad'!S52</f>
        <v>11.071301582868925</v>
      </c>
      <c r="O52" s="62">
        <f>+'[1]Resumen - Carbono neutralidad'!T52</f>
        <v>11.938255224421457</v>
      </c>
      <c r="P52" s="62">
        <f>+'[1]Resumen - Carbono neutralidad'!U52</f>
        <v>13.500578466572259</v>
      </c>
      <c r="Q52" s="62">
        <f>+'[1]Resumen - Carbono neutralidad'!V52</f>
        <v>13.86473587387357</v>
      </c>
      <c r="R52" s="62">
        <f>+'[1]Resumen - Carbono neutralidad'!W52</f>
        <v>14.732337543642149</v>
      </c>
      <c r="S52" s="62">
        <f>+'[1]Resumen - Carbono neutralidad'!X52</f>
        <v>15.397312475342273</v>
      </c>
      <c r="T52" s="62">
        <f>+'[1]Resumen - Carbono neutralidad'!Y52</f>
        <v>16.397957743681143</v>
      </c>
      <c r="U52" s="62">
        <f>+'[1]Resumen - Carbono neutralidad'!Z52</f>
        <v>17.644879715889346</v>
      </c>
      <c r="V52" s="62">
        <f>+'[1]Resumen - Carbono neutralidad'!AA52</f>
        <v>18.295893927133456</v>
      </c>
      <c r="W52" s="62">
        <f>+'[1]Resumen - Carbono neutralidad'!AB52</f>
        <v>18.567079805118706</v>
      </c>
      <c r="X52" s="62">
        <f>+'[1]Resumen - Carbono neutralidad'!AC52</f>
        <v>19.250008977258581</v>
      </c>
      <c r="Y52" s="62">
        <f>+'[1]Resumen - Carbono neutralidad'!AD52</f>
        <v>20.165974586260976</v>
      </c>
      <c r="Z52" s="62">
        <f>+'[1]Resumen - Carbono neutralidad'!AE52</f>
        <v>20.339959779345577</v>
      </c>
      <c r="AA52" s="62">
        <f>+'[1]Resumen - Carbono neutralidad'!AF52</f>
        <v>20.99829310739004</v>
      </c>
      <c r="AB52" s="62">
        <f>+'[1]Resumen - Carbono neutralidad'!AG52</f>
        <v>21.514436556261913</v>
      </c>
      <c r="AC52" s="62">
        <f>+'[1]Resumen - Carbono neutralidad'!AH52</f>
        <v>21.828335093273889</v>
      </c>
      <c r="AD52" s="62">
        <f>+'[1]Resumen - Carbono neutralidad'!AI52</f>
        <v>23.177352656709015</v>
      </c>
      <c r="AE52" s="62">
        <f>+'[1]Resumen - Carbono neutralidad'!AJ52</f>
        <v>24.351075230799388</v>
      </c>
      <c r="AF52" s="62">
        <f>+'[1]Resumen - Carbono neutralidad'!AK52</f>
        <v>24.875223510081138</v>
      </c>
      <c r="AG52" s="62">
        <f>+'[1]Resumen - Carbono neutralidad'!AL52</f>
        <v>25.895920020653701</v>
      </c>
      <c r="AH52" s="62">
        <f>+'[1]Resumen - Carbono neutralidad'!AM52</f>
        <v>26.206851801711576</v>
      </c>
      <c r="AI52" s="62">
        <f>+'[1]Resumen - Carbono neutralidad'!AN52</f>
        <v>26.284954937051669</v>
      </c>
      <c r="AJ52" s="62">
        <f>+'[1]Resumen - Carbono neutralidad'!AO52</f>
        <v>26.493551911517098</v>
      </c>
      <c r="AK52" s="62">
        <f>+'[1]Resumen - Carbono neutralidad'!AP52</f>
        <v>26.587851863487337</v>
      </c>
      <c r="AL52" s="62">
        <f>+'[1]Resumen - Carbono neutralidad'!AQ52</f>
        <v>26.689862205600971</v>
      </c>
    </row>
    <row r="53" spans="1:38" x14ac:dyDescent="0.25">
      <c r="A53" t="s">
        <v>26</v>
      </c>
      <c r="B53">
        <f>+VLOOKUP(A53,'[1]Diccionario regiones'!$A$2:$B$24,2,FALSE)</f>
        <v>10</v>
      </c>
      <c r="C53" s="62">
        <f>+'[1]Resumen - Carbono neutralidad'!H53</f>
        <v>1.7589111505131398</v>
      </c>
      <c r="D53" s="62">
        <f>+'[1]Resumen - Carbono neutralidad'!I53</f>
        <v>2.2580964625746001</v>
      </c>
      <c r="E53" s="62">
        <f>+'[1]Resumen - Carbono neutralidad'!J53</f>
        <v>2.9011942391123102</v>
      </c>
      <c r="F53" s="62">
        <f>+'[1]Resumen - Carbono neutralidad'!K53</f>
        <v>3.4788325406426388</v>
      </c>
      <c r="G53" s="62">
        <f>+'[1]Resumen - Carbono neutralidad'!L53</f>
        <v>3.8727755887687829</v>
      </c>
      <c r="H53" s="62">
        <f>+'[1]Resumen - Carbono neutralidad'!M53</f>
        <v>4.23852954937961</v>
      </c>
      <c r="I53" s="62">
        <f>+'[1]Resumen - Carbono neutralidad'!N53</f>
        <v>4.5448988691238892</v>
      </c>
      <c r="J53" s="62">
        <f>+'[1]Resumen - Carbono neutralidad'!O53</f>
        <v>4.9186400348571002</v>
      </c>
      <c r="K53" s="62">
        <f>+'[1]Resumen - Carbono neutralidad'!P53</f>
        <v>5.1431207327555555</v>
      </c>
      <c r="L53" s="62">
        <f>+'[1]Resumen - Carbono neutralidad'!Q53</f>
        <v>5.3331541946297278</v>
      </c>
      <c r="M53" s="62">
        <f>+'[1]Resumen - Carbono neutralidad'!R53</f>
        <v>5.6798286990512254</v>
      </c>
      <c r="N53" s="62">
        <f>+'[1]Resumen - Carbono neutralidad'!S53</f>
        <v>5.8386292783064535</v>
      </c>
      <c r="O53" s="62">
        <f>+'[1]Resumen - Carbono neutralidad'!T53</f>
        <v>6.1461812660893687</v>
      </c>
      <c r="P53" s="62">
        <f>+'[1]Resumen - Carbono neutralidad'!U53</f>
        <v>6.3630881117937568</v>
      </c>
      <c r="Q53" s="62">
        <f>+'[1]Resumen - Carbono neutralidad'!V53</f>
        <v>6.5541355136896602</v>
      </c>
      <c r="R53" s="62">
        <f>+'[1]Resumen - Carbono neutralidad'!W53</f>
        <v>6.8074731203989014</v>
      </c>
      <c r="S53" s="62">
        <f>+'[1]Resumen - Carbono neutralidad'!X53</f>
        <v>7.2304175309575704</v>
      </c>
      <c r="T53" s="62">
        <f>+'[1]Resumen - Carbono neutralidad'!Y53</f>
        <v>7.6936088509722413</v>
      </c>
      <c r="U53" s="62">
        <f>+'[1]Resumen - Carbono neutralidad'!Z53</f>
        <v>8.619575670924279</v>
      </c>
      <c r="V53" s="62">
        <f>+'[1]Resumen - Carbono neutralidad'!AA53</f>
        <v>8.8773244562041782</v>
      </c>
      <c r="W53" s="62">
        <f>+'[1]Resumen - Carbono neutralidad'!AB53</f>
        <v>9.2113928814866686</v>
      </c>
      <c r="X53" s="62">
        <f>+'[1]Resumen - Carbono neutralidad'!AC53</f>
        <v>9.4096570753498128</v>
      </c>
      <c r="Y53" s="62">
        <f>+'[1]Resumen - Carbono neutralidad'!AD53</f>
        <v>9.7217266987958766</v>
      </c>
      <c r="Z53" s="62">
        <f>+'[1]Resumen - Carbono neutralidad'!AE53</f>
        <v>10.010982532758971</v>
      </c>
      <c r="AA53" s="62">
        <f>+'[1]Resumen - Carbono neutralidad'!AF53</f>
        <v>10.213057211984243</v>
      </c>
      <c r="AB53" s="62">
        <f>+'[1]Resumen - Carbono neutralidad'!AG53</f>
        <v>10.584472348977716</v>
      </c>
      <c r="AC53" s="62">
        <f>+'[1]Resumen - Carbono neutralidad'!AH53</f>
        <v>10.758442073101383</v>
      </c>
      <c r="AD53" s="62">
        <f>+'[1]Resumen - Carbono neutralidad'!AI53</f>
        <v>11.114450522985795</v>
      </c>
      <c r="AE53" s="62">
        <f>+'[1]Resumen - Carbono neutralidad'!AJ53</f>
        <v>11.341663676637189</v>
      </c>
      <c r="AF53" s="62">
        <f>+'[1]Resumen - Carbono neutralidad'!AK53</f>
        <v>11.638543659766974</v>
      </c>
      <c r="AG53" s="62">
        <f>+'[1]Resumen - Carbono neutralidad'!AL53</f>
        <v>11.975426002430645</v>
      </c>
      <c r="AH53" s="62">
        <f>+'[1]Resumen - Carbono neutralidad'!AM53</f>
        <v>12.150225039444333</v>
      </c>
      <c r="AI53" s="62">
        <f>+'[1]Resumen - Carbono neutralidad'!AN53</f>
        <v>12.353212645150304</v>
      </c>
      <c r="AJ53" s="62">
        <f>+'[1]Resumen - Carbono neutralidad'!AO53</f>
        <v>12.36924083351375</v>
      </c>
      <c r="AK53" s="62">
        <f>+'[1]Resumen - Carbono neutralidad'!AP53</f>
        <v>12.44389482203233</v>
      </c>
      <c r="AL53" s="62">
        <f>+'[1]Resumen - Carbono neutralidad'!AQ53</f>
        <v>12.462828225188774</v>
      </c>
    </row>
    <row r="54" spans="1:38" x14ac:dyDescent="0.25">
      <c r="A54" t="s">
        <v>27</v>
      </c>
      <c r="B54">
        <f>+VLOOKUP(A54,'[1]Diccionario regiones'!$A$2:$B$24,2,FALSE)</f>
        <v>10</v>
      </c>
      <c r="C54" s="62">
        <f>+'[1]Resumen - Carbono neutralidad'!H54</f>
        <v>4.458998527482378</v>
      </c>
      <c r="D54" s="62">
        <f>+'[1]Resumen - Carbono neutralidad'!I54</f>
        <v>5.7244783504816859</v>
      </c>
      <c r="E54" s="62">
        <f>+'[1]Resumen - Carbono neutralidad'!J54</f>
        <v>7.354789260599162</v>
      </c>
      <c r="F54" s="62">
        <f>+'[1]Resumen - Carbono neutralidad'!K54</f>
        <v>8.8191544931407453</v>
      </c>
      <c r="G54" s="62">
        <f>+'[1]Resumen - Carbono neutralidad'!L54</f>
        <v>9.8178356778008808</v>
      </c>
      <c r="H54" s="62">
        <f>+'[1]Resumen - Carbono neutralidad'!M54</f>
        <v>10.745054981236839</v>
      </c>
      <c r="I54" s="62">
        <f>+'[1]Resumen - Carbono neutralidad'!N54</f>
        <v>11.521728859964005</v>
      </c>
      <c r="J54" s="62">
        <f>+'[1]Resumen - Carbono neutralidad'!O54</f>
        <v>12.469196449317655</v>
      </c>
      <c r="K54" s="62">
        <f>+'[1]Resumen - Carbono neutralidad'!P54</f>
        <v>13.038275280323655</v>
      </c>
      <c r="L54" s="62">
        <f>+'[1]Resumen - Carbono neutralidad'!Q54</f>
        <v>13.520027258769014</v>
      </c>
      <c r="M54" s="62">
        <f>+'[1]Resumen - Carbono neutralidad'!R54</f>
        <v>14.398878418635832</v>
      </c>
      <c r="N54" s="62">
        <f>+'[1]Resumen - Carbono neutralidad'!S54</f>
        <v>14.801452220533573</v>
      </c>
      <c r="O54" s="62">
        <f>+'[1]Resumen - Carbono neutralidad'!T54</f>
        <v>15.581124269487406</v>
      </c>
      <c r="P54" s="62">
        <f>+'[1]Resumen - Carbono neutralidad'!U54</f>
        <v>16.131002701558586</v>
      </c>
      <c r="Q54" s="62">
        <f>+'[1]Resumen - Carbono neutralidad'!V54</f>
        <v>16.615325109478189</v>
      </c>
      <c r="R54" s="62">
        <f>+'[1]Resumen - Carbono neutralidad'!W54</f>
        <v>17.257558808970558</v>
      </c>
      <c r="S54" s="62">
        <f>+'[1]Resumen - Carbono neutralidad'!X54</f>
        <v>18.329761065086693</v>
      </c>
      <c r="T54" s="62">
        <f>+'[1]Resumen - Carbono neutralidad'!Y54</f>
        <v>19.503992869396686</v>
      </c>
      <c r="U54" s="62">
        <f>+'[1]Resumen - Carbono neutralidad'!Z54</f>
        <v>21.851402336588432</v>
      </c>
      <c r="V54" s="62">
        <f>+'[1]Resumen - Carbono neutralidad'!AA54</f>
        <v>22.504818771914447</v>
      </c>
      <c r="W54" s="62">
        <f>+'[1]Resumen - Carbono neutralidad'!AB54</f>
        <v>23.351712383327619</v>
      </c>
      <c r="X54" s="62">
        <f>+'[1]Resumen - Carbono neutralidad'!AC54</f>
        <v>23.854330010278442</v>
      </c>
      <c r="Y54" s="62">
        <f>+'[1]Resumen - Carbono neutralidad'!AD54</f>
        <v>24.645454673404249</v>
      </c>
      <c r="Z54" s="62">
        <f>+'[1]Resumen - Carbono neutralidad'!AE54</f>
        <v>25.378744320997242</v>
      </c>
      <c r="AA54" s="62">
        <f>+'[1]Resumen - Carbono neutralidad'!AF54</f>
        <v>25.891021872278948</v>
      </c>
      <c r="AB54" s="62">
        <f>+'[1]Resumen - Carbono neutralidad'!AG54</f>
        <v>26.832592768827862</v>
      </c>
      <c r="AC54" s="62">
        <f>+'[1]Resumen - Carbono neutralidad'!AH54</f>
        <v>27.273621722148018</v>
      </c>
      <c r="AD54" s="62">
        <f>+'[1]Resumen - Carbono neutralidad'!AI54</f>
        <v>28.176135276253788</v>
      </c>
      <c r="AE54" s="62">
        <f>+'[1]Resumen - Carbono neutralidad'!AJ54</f>
        <v>28.752141129227429</v>
      </c>
      <c r="AF54" s="62">
        <f>+'[1]Resumen - Carbono neutralidad'!AK54</f>
        <v>29.504758683120649</v>
      </c>
      <c r="AG54" s="62">
        <f>+'[1]Resumen - Carbono neutralidad'!AL54</f>
        <v>30.358785829081899</v>
      </c>
      <c r="AH54" s="62">
        <f>+'[1]Resumen - Carbono neutralidad'!AM54</f>
        <v>30.801917165432766</v>
      </c>
      <c r="AI54" s="62">
        <f>+'[1]Resumen - Carbono neutralidad'!AN54</f>
        <v>31.31650906774464</v>
      </c>
      <c r="AJ54" s="62">
        <f>+'[1]Resumen - Carbono neutralidad'!AO54</f>
        <v>31.357141971964914</v>
      </c>
      <c r="AK54" s="62">
        <f>+'[1]Resumen - Carbono neutralidad'!AP54</f>
        <v>31.546396571196905</v>
      </c>
      <c r="AL54" s="62">
        <f>+'[1]Resumen - Carbono neutralidad'!AQ54</f>
        <v>31.594394457144833</v>
      </c>
    </row>
    <row r="55" spans="1:38" x14ac:dyDescent="0.25">
      <c r="A55" t="s">
        <v>28</v>
      </c>
      <c r="C55" s="62">
        <f>+'[1]Resumen - Carbono neutralidad'!H55</f>
        <v>514.4841979546427</v>
      </c>
      <c r="D55" s="62">
        <f>+'[1]Resumen - Carbono neutralidad'!I55</f>
        <v>646.14748555015547</v>
      </c>
      <c r="E55" s="62">
        <f>+'[1]Resumen - Carbono neutralidad'!J55</f>
        <v>810.26678226826778</v>
      </c>
      <c r="F55" s="62">
        <f>+'[1]Resumen - Carbono neutralidad'!K55</f>
        <v>1027.1928413130152</v>
      </c>
      <c r="G55" s="62">
        <f>+'[1]Resumen - Carbono neutralidad'!L55</f>
        <v>1189.777401687868</v>
      </c>
      <c r="H55" s="62">
        <f>+'[1]Resumen - Carbono neutralidad'!M55</f>
        <v>1354.2742447837579</v>
      </c>
      <c r="I55" s="62">
        <f>+'[1]Resumen - Carbono neutralidad'!N55</f>
        <v>1451.5562917585989</v>
      </c>
      <c r="J55" s="62">
        <f>+'[1]Resumen - Carbono neutralidad'!O55</f>
        <v>1513.9586486402859</v>
      </c>
      <c r="K55" s="62">
        <f>+'[1]Resumen - Carbono neutralidad'!P55</f>
        <v>1548.2346339388869</v>
      </c>
      <c r="L55" s="62">
        <f>+'[1]Resumen - Carbono neutralidad'!Q55</f>
        <v>1582.4163312402602</v>
      </c>
      <c r="M55" s="62">
        <f>+'[1]Resumen - Carbono neutralidad'!R55</f>
        <v>1621.2139321754253</v>
      </c>
      <c r="N55" s="62">
        <f>+'[1]Resumen - Carbono neutralidad'!S55</f>
        <v>1652.3835862854216</v>
      </c>
      <c r="O55" s="62">
        <f>+'[1]Resumen - Carbono neutralidad'!T55</f>
        <v>1677.7668116871946</v>
      </c>
      <c r="P55" s="62">
        <f>+'[1]Resumen - Carbono neutralidad'!U55</f>
        <v>1699.3542179223493</v>
      </c>
      <c r="Q55" s="62">
        <f>+'[1]Resumen - Carbono neutralidad'!V55</f>
        <v>1721.8075644725116</v>
      </c>
      <c r="R55" s="62">
        <f>+'[1]Resumen - Carbono neutralidad'!W55</f>
        <v>1749.0165078966506</v>
      </c>
      <c r="S55" s="62">
        <f>+'[1]Resumen - Carbono neutralidad'!X55</f>
        <v>1776.6391849984789</v>
      </c>
      <c r="T55" s="62">
        <f>+'[1]Resumen - Carbono neutralidad'!Y55</f>
        <v>1804.6146792290569</v>
      </c>
      <c r="U55" s="62">
        <f>+'[1]Resumen - Carbono neutralidad'!Z55</f>
        <v>1831.6839083450725</v>
      </c>
      <c r="V55" s="62">
        <f>+'[1]Resumen - Carbono neutralidad'!AA55</f>
        <v>1866.3581766777968</v>
      </c>
      <c r="W55" s="62">
        <f>+'[1]Resumen - Carbono neutralidad'!AB55</f>
        <v>1893.2805591018127</v>
      </c>
      <c r="X55" s="62">
        <f>+'[1]Resumen - Carbono neutralidad'!AC55</f>
        <v>1918.0245528751034</v>
      </c>
      <c r="Y55" s="62">
        <f>+'[1]Resumen - Carbono neutralidad'!AD55</f>
        <v>1944.9479240025407</v>
      </c>
      <c r="Z55" s="62">
        <f>+'[1]Resumen - Carbono neutralidad'!AE55</f>
        <v>1974.5558909907322</v>
      </c>
      <c r="AA55" s="62">
        <f>+'[1]Resumen - Carbono neutralidad'!AF55</f>
        <v>2003.4274197821157</v>
      </c>
      <c r="AB55" s="62">
        <f>+'[1]Resumen - Carbono neutralidad'!AG55</f>
        <v>2033.5099175491002</v>
      </c>
      <c r="AC55" s="62">
        <f>+'[1]Resumen - Carbono neutralidad'!AH55</f>
        <v>2054.2643857606818</v>
      </c>
      <c r="AD55" s="62">
        <f>+'[1]Resumen - Carbono neutralidad'!AI55</f>
        <v>2074.6703755467574</v>
      </c>
      <c r="AE55" s="62">
        <f>+'[1]Resumen - Carbono neutralidad'!AJ55</f>
        <v>2086.5137953859248</v>
      </c>
      <c r="AF55" s="62">
        <f>+'[1]Resumen - Carbono neutralidad'!AK55</f>
        <v>2100.5907401961595</v>
      </c>
      <c r="AG55" s="62">
        <f>+'[1]Resumen - Carbono neutralidad'!AL55</f>
        <v>2115.436386500744</v>
      </c>
      <c r="AH55" s="62">
        <f>+'[1]Resumen - Carbono neutralidad'!AM55</f>
        <v>2127.3101948507888</v>
      </c>
      <c r="AI55" s="62">
        <f>+'[1]Resumen - Carbono neutralidad'!AN55</f>
        <v>2140.0446254154549</v>
      </c>
      <c r="AJ55" s="62">
        <f>+'[1]Resumen - Carbono neutralidad'!AO55</f>
        <v>2151.084596366783</v>
      </c>
      <c r="AK55" s="62">
        <f>+'[1]Resumen - Carbono neutralidad'!AP55</f>
        <v>2166.351232924681</v>
      </c>
      <c r="AL55" s="62">
        <f>+'[1]Resumen - Carbono neutralidad'!AQ55</f>
        <v>2174.0166821029857</v>
      </c>
    </row>
    <row r="57" spans="1:38" x14ac:dyDescent="0.25">
      <c r="A57" t="s">
        <v>0</v>
      </c>
      <c r="B57" t="s">
        <v>1</v>
      </c>
    </row>
    <row r="58" spans="1:38" x14ac:dyDescent="0.25">
      <c r="A58" t="s">
        <v>2</v>
      </c>
      <c r="B58" t="s">
        <v>30</v>
      </c>
    </row>
    <row r="59" spans="1:38" x14ac:dyDescent="0.25">
      <c r="A59" t="s">
        <v>4</v>
      </c>
      <c r="C59">
        <v>2025</v>
      </c>
      <c r="D59">
        <v>2026</v>
      </c>
      <c r="E59">
        <v>2027</v>
      </c>
      <c r="F59">
        <v>2028</v>
      </c>
      <c r="G59">
        <v>2029</v>
      </c>
      <c r="H59">
        <v>2030</v>
      </c>
      <c r="I59">
        <v>2031</v>
      </c>
      <c r="J59">
        <v>2032</v>
      </c>
      <c r="K59">
        <v>2033</v>
      </c>
      <c r="L59">
        <v>2034</v>
      </c>
      <c r="M59">
        <v>2035</v>
      </c>
      <c r="N59">
        <v>2036</v>
      </c>
      <c r="O59">
        <v>2037</v>
      </c>
      <c r="P59">
        <v>2038</v>
      </c>
      <c r="Q59">
        <v>2039</v>
      </c>
      <c r="R59">
        <v>2040</v>
      </c>
      <c r="S59">
        <v>2041</v>
      </c>
      <c r="T59">
        <v>2042</v>
      </c>
      <c r="U59">
        <v>2043</v>
      </c>
      <c r="V59">
        <v>2044</v>
      </c>
      <c r="W59">
        <v>2045</v>
      </c>
      <c r="X59">
        <v>2046</v>
      </c>
      <c r="Y59">
        <v>2047</v>
      </c>
      <c r="Z59">
        <v>2048</v>
      </c>
      <c r="AA59">
        <v>2049</v>
      </c>
      <c r="AB59">
        <v>2050</v>
      </c>
      <c r="AC59">
        <v>2051</v>
      </c>
      <c r="AD59">
        <v>2052</v>
      </c>
      <c r="AE59">
        <v>2053</v>
      </c>
      <c r="AF59">
        <v>2054</v>
      </c>
      <c r="AG59">
        <v>2055</v>
      </c>
      <c r="AH59">
        <v>2056</v>
      </c>
      <c r="AI59">
        <v>2057</v>
      </c>
      <c r="AJ59">
        <v>2058</v>
      </c>
      <c r="AK59">
        <v>2059</v>
      </c>
      <c r="AL59">
        <v>2060</v>
      </c>
    </row>
    <row r="60" spans="1:38" x14ac:dyDescent="0.25">
      <c r="A60" t="s">
        <v>5</v>
      </c>
      <c r="B60">
        <f>+VLOOKUP(A60,'[1]Diccionario regiones'!$A$2:$B$24,2,FALSE)</f>
        <v>15</v>
      </c>
      <c r="C60" s="62">
        <f>+'[1]Resumen - Carbono neutralidad'!H60</f>
        <v>0.87952709087380798</v>
      </c>
      <c r="D60" s="62">
        <f>+'[1]Resumen - Carbono neutralidad'!I60</f>
        <v>0.93962641891035192</v>
      </c>
      <c r="E60" s="62">
        <f>+'[1]Resumen - Carbono neutralidad'!J60</f>
        <v>0.93962641891035192</v>
      </c>
      <c r="F60" s="62">
        <f>+'[1]Resumen - Carbono neutralidad'!K60</f>
        <v>2.1169437479499744</v>
      </c>
      <c r="G60" s="62">
        <f>+'[1]Resumen - Carbono neutralidad'!L60</f>
        <v>2.1667440590936087</v>
      </c>
      <c r="H60" s="62">
        <f>+'[1]Resumen - Carbono neutralidad'!M60</f>
        <v>2.453001997160615</v>
      </c>
      <c r="I60" s="62">
        <f>+'[1]Resumen - Carbono neutralidad'!N60</f>
        <v>2.453001997160615</v>
      </c>
      <c r="J60" s="62">
        <f>+'[1]Resumen - Carbono neutralidad'!O60</f>
        <v>2.453001997160615</v>
      </c>
      <c r="K60" s="62">
        <f>+'[1]Resumen - Carbono neutralidad'!P60</f>
        <v>2.453001997160615</v>
      </c>
      <c r="L60" s="62">
        <f>+'[1]Resumen - Carbono neutralidad'!Q60</f>
        <v>2.453001997160615</v>
      </c>
      <c r="M60" s="62">
        <f>+'[1]Resumen - Carbono neutralidad'!R60</f>
        <v>2.610267380052032</v>
      </c>
      <c r="N60" s="62">
        <f>+'[1]Resumen - Carbono neutralidad'!S60</f>
        <v>2.610267380052032</v>
      </c>
      <c r="O60" s="62">
        <f>+'[1]Resumen - Carbono neutralidad'!T60</f>
        <v>2.6930386379065596</v>
      </c>
      <c r="P60" s="62">
        <f>+'[1]Resumen - Carbono neutralidad'!U60</f>
        <v>2.6930386379065596</v>
      </c>
      <c r="Q60" s="62">
        <f>+'[1]Resumen - Carbono neutralidad'!V60</f>
        <v>2.9036729651224715</v>
      </c>
      <c r="R60" s="62">
        <f>+'[1]Resumen - Carbono neutralidad'!W60</f>
        <v>2.9036729651224715</v>
      </c>
      <c r="S60" s="62">
        <f>+'[1]Resumen - Carbono neutralidad'!X60</f>
        <v>2.9036729651224715</v>
      </c>
      <c r="T60" s="62">
        <f>+'[1]Resumen - Carbono neutralidad'!Y60</f>
        <v>2.9036729651224715</v>
      </c>
      <c r="U60" s="62">
        <f>+'[1]Resumen - Carbono neutralidad'!Z60</f>
        <v>2.9036729651224715</v>
      </c>
      <c r="V60" s="62">
        <f>+'[1]Resumen - Carbono neutralidad'!AA60</f>
        <v>2.9036729651224715</v>
      </c>
      <c r="W60" s="62">
        <f>+'[1]Resumen - Carbono neutralidad'!AB60</f>
        <v>2.9036729651224715</v>
      </c>
      <c r="X60" s="62">
        <f>+'[1]Resumen - Carbono neutralidad'!AC60</f>
        <v>2.9036729651224715</v>
      </c>
      <c r="Y60" s="62">
        <f>+'[1]Resumen - Carbono neutralidad'!AD60</f>
        <v>2.9036729651224715</v>
      </c>
      <c r="Z60" s="62">
        <f>+'[1]Resumen - Carbono neutralidad'!AE60</f>
        <v>3.1382738858165049</v>
      </c>
      <c r="AA60" s="62">
        <f>+'[1]Resumen - Carbono neutralidad'!AF60</f>
        <v>3.3627170081097058</v>
      </c>
      <c r="AB60" s="62">
        <f>+'[1]Resumen - Carbono neutralidad'!AG60</f>
        <v>3.3627170081097058</v>
      </c>
      <c r="AC60" s="62">
        <f>+'[1]Resumen - Carbono neutralidad'!AH60</f>
        <v>5.1232084556050212</v>
      </c>
      <c r="AD60" s="62">
        <f>+'[1]Resumen - Carbono neutralidad'!AI60</f>
        <v>5.163358691743932</v>
      </c>
      <c r="AE60" s="62">
        <f>+'[1]Resumen - Carbono neutralidad'!AJ60</f>
        <v>5.6528791138513697</v>
      </c>
      <c r="AF60" s="62">
        <f>+'[1]Resumen - Carbono neutralidad'!AK60</f>
        <v>5.7138586817538801</v>
      </c>
      <c r="AG60" s="62">
        <f>+'[1]Resumen - Carbono neutralidad'!AL60</f>
        <v>5.8850839987845704</v>
      </c>
      <c r="AH60" s="62">
        <f>+'[1]Resumen - Carbono neutralidad'!AM60</f>
        <v>5.9839071738429892</v>
      </c>
      <c r="AI60" s="62">
        <f>+'[1]Resumen - Carbono neutralidad'!AN60</f>
        <v>6.0855799278367408</v>
      </c>
      <c r="AJ60" s="62">
        <f>+'[1]Resumen - Carbono neutralidad'!AO60</f>
        <v>6.0921275050673076</v>
      </c>
      <c r="AK60" s="62">
        <f>+'[1]Resumen - Carbono neutralidad'!AP60</f>
        <v>6.1026096685336029</v>
      </c>
      <c r="AL60" s="62">
        <f>+'[1]Resumen - Carbono neutralidad'!AQ60</f>
        <v>6.1026096685336029</v>
      </c>
    </row>
    <row r="61" spans="1:38" x14ac:dyDescent="0.25">
      <c r="A61" t="s">
        <v>6</v>
      </c>
      <c r="B61">
        <f>+VLOOKUP(A61,'[1]Diccionario regiones'!$A$2:$B$24,2,FALSE)</f>
        <v>1</v>
      </c>
      <c r="C61" s="62">
        <f>+'[1]Resumen - Carbono neutralidad'!H61</f>
        <v>0.10010476438159972</v>
      </c>
      <c r="D61" s="62">
        <f>+'[1]Resumen - Carbono neutralidad'!I61</f>
        <v>0.10010476438159972</v>
      </c>
      <c r="E61" s="62">
        <f>+'[1]Resumen - Carbono neutralidad'!J61</f>
        <v>0.15366885779164072</v>
      </c>
      <c r="F61" s="62">
        <f>+'[1]Resumen - Carbono neutralidad'!K61</f>
        <v>0.36846936645994272</v>
      </c>
      <c r="G61" s="62">
        <f>+'[1]Resumen - Carbono neutralidad'!L61</f>
        <v>0.36846936645994272</v>
      </c>
      <c r="H61" s="62">
        <f>+'[1]Resumen - Carbono neutralidad'!M61</f>
        <v>1.3953203216314676</v>
      </c>
      <c r="I61" s="62">
        <f>+'[1]Resumen - Carbono neutralidad'!N61</f>
        <v>1.4258274183797259</v>
      </c>
      <c r="J61" s="62">
        <f>+'[1]Resumen - Carbono neutralidad'!O61</f>
        <v>1.5463055929877436</v>
      </c>
      <c r="K61" s="62">
        <f>+'[1]Resumen - Carbono neutralidad'!P61</f>
        <v>1.5728282194973273</v>
      </c>
      <c r="L61" s="62">
        <f>+'[1]Resumen - Carbono neutralidad'!Q61</f>
        <v>1.6244059759199272</v>
      </c>
      <c r="M61" s="62">
        <f>+'[1]Resumen - Carbono neutralidad'!R61</f>
        <v>1.6244059759199272</v>
      </c>
      <c r="N61" s="62">
        <f>+'[1]Resumen - Carbono neutralidad'!S61</f>
        <v>1.6691297924007149</v>
      </c>
      <c r="O61" s="62">
        <f>+'[1]Resumen - Carbono neutralidad'!T61</f>
        <v>1.6691297924007149</v>
      </c>
      <c r="P61" s="62">
        <f>+'[1]Resumen - Carbono neutralidad'!U61</f>
        <v>1.6691297924007149</v>
      </c>
      <c r="Q61" s="62">
        <f>+'[1]Resumen - Carbono neutralidad'!V61</f>
        <v>1.6691297924007149</v>
      </c>
      <c r="R61" s="62">
        <f>+'[1]Resumen - Carbono neutralidad'!W61</f>
        <v>1.6691297924007149</v>
      </c>
      <c r="S61" s="62">
        <f>+'[1]Resumen - Carbono neutralidad'!X61</f>
        <v>1.6983285295375006</v>
      </c>
      <c r="T61" s="62">
        <f>+'[1]Resumen - Carbono neutralidad'!Y61</f>
        <v>1.7224281306861249</v>
      </c>
      <c r="U61" s="62">
        <f>+'[1]Resumen - Carbono neutralidad'!Z61</f>
        <v>1.7638020922556836</v>
      </c>
      <c r="V61" s="62">
        <f>+'[1]Resumen - Carbono neutralidad'!AA61</f>
        <v>1.8133055767051349</v>
      </c>
      <c r="W61" s="62">
        <f>+'[1]Resumen - Carbono neutralidad'!AB61</f>
        <v>1.8133055767051349</v>
      </c>
      <c r="X61" s="62">
        <f>+'[1]Resumen - Carbono neutralidad'!AC61</f>
        <v>2.0502059820630598</v>
      </c>
      <c r="Y61" s="62">
        <f>+'[1]Resumen - Carbono neutralidad'!AD61</f>
        <v>2.0502059820630598</v>
      </c>
      <c r="Z61" s="62">
        <f>+'[1]Resumen - Carbono neutralidad'!AE61</f>
        <v>2.0654181338158937</v>
      </c>
      <c r="AA61" s="62">
        <f>+'[1]Resumen - Carbono neutralidad'!AF61</f>
        <v>2.0884378118574873</v>
      </c>
      <c r="AB61" s="62">
        <f>+'[1]Resumen - Carbono neutralidad'!AG61</f>
        <v>2.1645220799165878</v>
      </c>
      <c r="AC61" s="62">
        <f>+'[1]Resumen - Carbono neutralidad'!AH61</f>
        <v>2.1694047401317347</v>
      </c>
      <c r="AD61" s="62">
        <f>+'[1]Resumen - Carbono neutralidad'!AI61</f>
        <v>2.6641647750463173</v>
      </c>
      <c r="AE61" s="62">
        <f>+'[1]Resumen - Carbono neutralidad'!AJ61</f>
        <v>2.6641647750463173</v>
      </c>
      <c r="AF61" s="62">
        <f>+'[1]Resumen - Carbono neutralidad'!AK61</f>
        <v>3.5135247949232467</v>
      </c>
      <c r="AG61" s="62">
        <f>+'[1]Resumen - Carbono neutralidad'!AL61</f>
        <v>3.5531333113818198</v>
      </c>
      <c r="AH61" s="62">
        <f>+'[1]Resumen - Carbono neutralidad'!AM61</f>
        <v>3.592876139710615</v>
      </c>
      <c r="AI61" s="62">
        <f>+'[1]Resumen - Carbono neutralidad'!AN61</f>
        <v>3.592876139710615</v>
      </c>
      <c r="AJ61" s="62">
        <f>+'[1]Resumen - Carbono neutralidad'!AO61</f>
        <v>3.592876139710615</v>
      </c>
      <c r="AK61" s="62">
        <f>+'[1]Resumen - Carbono neutralidad'!AP61</f>
        <v>3.592876139710615</v>
      </c>
      <c r="AL61" s="62">
        <f>+'[1]Resumen - Carbono neutralidad'!AQ61</f>
        <v>3.592876139710615</v>
      </c>
    </row>
    <row r="62" spans="1:38" x14ac:dyDescent="0.25">
      <c r="A62" t="s">
        <v>7</v>
      </c>
      <c r="B62">
        <f>+VLOOKUP(A62,'[1]Diccionario regiones'!$A$2:$B$24,2,FALSE)</f>
        <v>1</v>
      </c>
      <c r="C62" s="62">
        <f>+'[1]Resumen - Carbono neutralidad'!H62</f>
        <v>4.4348646453410787E-2</v>
      </c>
      <c r="D62" s="62">
        <f>+'[1]Resumen - Carbono neutralidad'!I62</f>
        <v>4.4348646453410787E-2</v>
      </c>
      <c r="E62" s="62">
        <f>+'[1]Resumen - Carbono neutralidad'!J62</f>
        <v>6.8078736184045238E-2</v>
      </c>
      <c r="F62" s="62">
        <f>+'[1]Resumen - Carbono neutralidad'!K62</f>
        <v>0.16324015907726303</v>
      </c>
      <c r="G62" s="62">
        <f>+'[1]Resumen - Carbono neutralidad'!L62</f>
        <v>0.16324015907726303</v>
      </c>
      <c r="H62" s="62">
        <f>+'[1]Resumen - Carbono neutralidad'!M62</f>
        <v>0.61815806685688302</v>
      </c>
      <c r="I62" s="62">
        <f>+'[1]Resumen - Carbono neutralidad'!N62</f>
        <v>0.63167339209006601</v>
      </c>
      <c r="J62" s="62">
        <f>+'[1]Resumen - Carbono neutralidad'!O62</f>
        <v>0.68504791431236078</v>
      </c>
      <c r="K62" s="62">
        <f>+'[1]Resumen - Carbono neutralidad'!P62</f>
        <v>0.69679803023696896</v>
      </c>
      <c r="L62" s="62">
        <f>+'[1]Resumen - Carbono neutralidad'!Q62</f>
        <v>0.71964812831748015</v>
      </c>
      <c r="M62" s="62">
        <f>+'[1]Resumen - Carbono neutralidad'!R62</f>
        <v>0.71964812831748015</v>
      </c>
      <c r="N62" s="62">
        <f>+'[1]Resumen - Carbono neutralidad'!S62</f>
        <v>0.73946177792153711</v>
      </c>
      <c r="O62" s="62">
        <f>+'[1]Resumen - Carbono neutralidad'!T62</f>
        <v>0.73946177792153711</v>
      </c>
      <c r="P62" s="62">
        <f>+'[1]Resumen - Carbono neutralidad'!U62</f>
        <v>0.73946177792153711</v>
      </c>
      <c r="Q62" s="62">
        <f>+'[1]Resumen - Carbono neutralidad'!V62</f>
        <v>0.73946177792153711</v>
      </c>
      <c r="R62" s="62">
        <f>+'[1]Resumen - Carbono neutralidad'!W62</f>
        <v>0.73946177792153711</v>
      </c>
      <c r="S62" s="62">
        <f>+'[1]Resumen - Carbono neutralidad'!X62</f>
        <v>0.75239747062472484</v>
      </c>
      <c r="T62" s="62">
        <f>+'[1]Resumen - Carbono neutralidad'!Y62</f>
        <v>0.76307413219633902</v>
      </c>
      <c r="U62" s="62">
        <f>+'[1]Resumen - Carbono neutralidad'!Z62</f>
        <v>0.78140372125596491</v>
      </c>
      <c r="V62" s="62">
        <f>+'[1]Resumen - Carbono neutralidad'!AA62</f>
        <v>0.80333487052366315</v>
      </c>
      <c r="W62" s="62">
        <f>+'[1]Resumen - Carbono neutralidad'!AB62</f>
        <v>0.80333487052366315</v>
      </c>
      <c r="X62" s="62">
        <f>+'[1]Resumen - Carbono neutralidad'!AC62</f>
        <v>0.90828704124990933</v>
      </c>
      <c r="Y62" s="62">
        <f>+'[1]Resumen - Carbono neutralidad'!AD62</f>
        <v>0.90828704124990933</v>
      </c>
      <c r="Z62" s="62">
        <f>+'[1]Resumen - Carbono neutralidad'!AE62</f>
        <v>0.91502636423867767</v>
      </c>
      <c r="AA62" s="62">
        <f>+'[1]Resumen - Carbono neutralidad'!AF62</f>
        <v>0.9252245957538755</v>
      </c>
      <c r="AB62" s="62">
        <f>+'[1]Resumen - Carbono neutralidad'!AG62</f>
        <v>0.95893162584044589</v>
      </c>
      <c r="AC62" s="62">
        <f>+'[1]Resumen - Carbono neutralidad'!AH62</f>
        <v>0.96109475336960348</v>
      </c>
      <c r="AD62" s="62">
        <f>+'[1]Resumen - Carbono neutralidad'!AI62</f>
        <v>1.1802844992648269</v>
      </c>
      <c r="AE62" s="62">
        <f>+'[1]Resumen - Carbono neutralidad'!AJ62</f>
        <v>1.1802844992648269</v>
      </c>
      <c r="AF62" s="62">
        <f>+'[1]Resumen - Carbono neutralidad'!AK62</f>
        <v>1.556569958462287</v>
      </c>
      <c r="AG62" s="62">
        <f>+'[1]Resumen - Carbono neutralidad'!AL62</f>
        <v>1.5741174159066644</v>
      </c>
      <c r="AH62" s="62">
        <f>+'[1]Resumen - Carbono neutralidad'!AM62</f>
        <v>1.5917243765093927</v>
      </c>
      <c r="AI62" s="62">
        <f>+'[1]Resumen - Carbono neutralidad'!AN62</f>
        <v>1.5917243765093927</v>
      </c>
      <c r="AJ62" s="62">
        <f>+'[1]Resumen - Carbono neutralidad'!AO62</f>
        <v>1.5917243765093927</v>
      </c>
      <c r="AK62" s="62">
        <f>+'[1]Resumen - Carbono neutralidad'!AP62</f>
        <v>1.5917243765093927</v>
      </c>
      <c r="AL62" s="62">
        <f>+'[1]Resumen - Carbono neutralidad'!AQ62</f>
        <v>1.5917243765093927</v>
      </c>
    </row>
    <row r="63" spans="1:38" x14ac:dyDescent="0.25">
      <c r="A63" t="s">
        <v>8</v>
      </c>
      <c r="B63">
        <f>+VLOOKUP(A63,'[1]Diccionario regiones'!$A$2:$B$24,2,FALSE)</f>
        <v>2</v>
      </c>
      <c r="C63" s="62">
        <f>+'[1]Resumen - Carbono neutralidad'!H63</f>
        <v>6.9880667943806891E-3</v>
      </c>
      <c r="D63" s="62">
        <f>+'[1]Resumen - Carbono neutralidad'!I63</f>
        <v>7.4279046125224329E-3</v>
      </c>
      <c r="E63" s="62">
        <f>+'[1]Resumen - Carbono neutralidad'!J63</f>
        <v>7.4279046125224329E-3</v>
      </c>
      <c r="F63" s="62">
        <f>+'[1]Resumen - Carbono neutralidad'!K63</f>
        <v>7.6325829164443342E-3</v>
      </c>
      <c r="G63" s="62">
        <f>+'[1]Resumen - Carbono neutralidad'!L63</f>
        <v>1.2232600199631849E-2</v>
      </c>
      <c r="H63" s="62">
        <f>+'[1]Resumen - Carbono neutralidad'!M63</f>
        <v>1.37111005539719E-2</v>
      </c>
      <c r="I63" s="62">
        <f>+'[1]Resumen - Carbono neutralidad'!N63</f>
        <v>2.0006124477967385E-2</v>
      </c>
      <c r="J63" s="62">
        <f>+'[1]Resumen - Carbono neutralidad'!O63</f>
        <v>2.693494771646358E-2</v>
      </c>
      <c r="K63" s="62">
        <f>+'[1]Resumen - Carbono neutralidad'!P63</f>
        <v>3.0830390217812708E-2</v>
      </c>
      <c r="L63" s="62">
        <f>+'[1]Resumen - Carbono neutralidad'!Q63</f>
        <v>3.5702637005915798E-2</v>
      </c>
      <c r="M63" s="62">
        <f>+'[1]Resumen - Carbono neutralidad'!R63</f>
        <v>3.579078165359071E-2</v>
      </c>
      <c r="N63" s="62">
        <f>+'[1]Resumen - Carbono neutralidad'!S63</f>
        <v>4.074284601283034E-2</v>
      </c>
      <c r="O63" s="62">
        <f>+'[1]Resumen - Carbono neutralidad'!T63</f>
        <v>4.3966436005636947E-2</v>
      </c>
      <c r="P63" s="62">
        <f>+'[1]Resumen - Carbono neutralidad'!U63</f>
        <v>4.4057735909407494E-2</v>
      </c>
      <c r="Q63" s="62">
        <f>+'[1]Resumen - Carbono neutralidad'!V63</f>
        <v>5.0771047561507979E-2</v>
      </c>
      <c r="R63" s="62">
        <f>+'[1]Resumen - Carbono neutralidad'!W63</f>
        <v>5.1808979156223942E-2</v>
      </c>
      <c r="S63" s="62">
        <f>+'[1]Resumen - Carbono neutralidad'!X63</f>
        <v>5.2178649100447144E-2</v>
      </c>
      <c r="T63" s="62">
        <f>+'[1]Resumen - Carbono neutralidad'!Y63</f>
        <v>5.373827709976662E-2</v>
      </c>
      <c r="U63" s="62">
        <f>+'[1]Resumen - Carbono neutralidad'!Z63</f>
        <v>5.373827709976662E-2</v>
      </c>
      <c r="V63" s="62">
        <f>+'[1]Resumen - Carbono neutralidad'!AA63</f>
        <v>5.4006965694443645E-2</v>
      </c>
      <c r="W63" s="62">
        <f>+'[1]Resumen - Carbono neutralidad'!AB63</f>
        <v>5.4006965694443645E-2</v>
      </c>
      <c r="X63" s="62">
        <f>+'[1]Resumen - Carbono neutralidad'!AC63</f>
        <v>5.5116545462908235E-2</v>
      </c>
      <c r="Y63" s="62">
        <f>+'[1]Resumen - Carbono neutralidad'!AD63</f>
        <v>6.2466924661222181E-2</v>
      </c>
      <c r="Z63" s="62">
        <f>+'[1]Resumen - Carbono neutralidad'!AE63</f>
        <v>6.2466924661222181E-2</v>
      </c>
      <c r="AA63" s="62">
        <f>+'[1]Resumen - Carbono neutralidad'!AF63</f>
        <v>6.4406315224019087E-2</v>
      </c>
      <c r="AB63" s="62">
        <f>+'[1]Resumen - Carbono neutralidad'!AG63</f>
        <v>7.3167794497920269E-2</v>
      </c>
      <c r="AC63" s="62">
        <f>+'[1]Resumen - Carbono neutralidad'!AH63</f>
        <v>9.1729701247757728E-2</v>
      </c>
      <c r="AD63" s="62">
        <f>+'[1]Resumen - Carbono neutralidad'!AI63</f>
        <v>9.194262669041986E-2</v>
      </c>
      <c r="AE63" s="62">
        <f>+'[1]Resumen - Carbono neutralidad'!AJ63</f>
        <v>9.194262669041986E-2</v>
      </c>
      <c r="AF63" s="62">
        <f>+'[1]Resumen - Carbono neutralidad'!AK63</f>
        <v>9.2005248085784808E-2</v>
      </c>
      <c r="AG63" s="62">
        <f>+'[1]Resumen - Carbono neutralidad'!AL63</f>
        <v>9.2005248085784808E-2</v>
      </c>
      <c r="AH63" s="62">
        <f>+'[1]Resumen - Carbono neutralidad'!AM63</f>
        <v>9.2093664557693897E-2</v>
      </c>
      <c r="AI63" s="62">
        <f>+'[1]Resumen - Carbono neutralidad'!AN63</f>
        <v>9.2093664557693897E-2</v>
      </c>
      <c r="AJ63" s="62">
        <f>+'[1]Resumen - Carbono neutralidad'!AO63</f>
        <v>9.2491256240707642E-2</v>
      </c>
      <c r="AK63" s="62">
        <f>+'[1]Resumen - Carbono neutralidad'!AP63</f>
        <v>9.256986270892302E-2</v>
      </c>
      <c r="AL63" s="62">
        <f>+'[1]Resumen - Carbono neutralidad'!AQ63</f>
        <v>9.2658216416259431E-2</v>
      </c>
    </row>
    <row r="64" spans="1:38" x14ac:dyDescent="0.25">
      <c r="A64" t="s">
        <v>9</v>
      </c>
      <c r="B64">
        <f>+VLOOKUP(A64,'[1]Diccionario regiones'!$A$2:$B$24,2,FALSE)</f>
        <v>2</v>
      </c>
      <c r="C64" s="62">
        <f>+'[1]Resumen - Carbono neutralidad'!H64</f>
        <v>0.94424766044954078</v>
      </c>
      <c r="D64" s="62">
        <f>+'[1]Resumen - Carbono neutralidad'!I64</f>
        <v>1.0036798099950408</v>
      </c>
      <c r="E64" s="62">
        <f>+'[1]Resumen - Carbono neutralidad'!J64</f>
        <v>1.0036798099950408</v>
      </c>
      <c r="F64" s="62">
        <f>+'[1]Resumen - Carbono neutralidad'!K64</f>
        <v>1.0313365304171254</v>
      </c>
      <c r="G64" s="62">
        <f>+'[1]Resumen - Carbono neutralidad'!L64</f>
        <v>1.6529040805684851</v>
      </c>
      <c r="H64" s="62">
        <f>+'[1]Resumen - Carbono neutralidad'!M64</f>
        <v>1.8526832958561847</v>
      </c>
      <c r="I64" s="62">
        <f>+'[1]Resumen - Carbono neutralidad'!N64</f>
        <v>2.7032850126981618</v>
      </c>
      <c r="J64" s="62">
        <f>+'[1]Resumen - Carbono neutralidad'!O64</f>
        <v>3.6395275136827672</v>
      </c>
      <c r="K64" s="62">
        <f>+'[1]Resumen - Carbono neutralidad'!P64</f>
        <v>4.1658908952223426</v>
      </c>
      <c r="L64" s="62">
        <f>+'[1]Resumen - Carbono neutralidad'!Q64</f>
        <v>4.8242428781339237</v>
      </c>
      <c r="M64" s="62">
        <f>+'[1]Resumen - Carbono neutralidad'!R64</f>
        <v>4.8361532361481192</v>
      </c>
      <c r="N64" s="62">
        <f>+'[1]Resumen - Carbono neutralidad'!S64</f>
        <v>5.5052903985701613</v>
      </c>
      <c r="O64" s="62">
        <f>+'[1]Resumen - Carbono neutralidad'!T64</f>
        <v>5.940871139069646</v>
      </c>
      <c r="P64" s="62">
        <f>+'[1]Resumen - Carbono neutralidad'!U64</f>
        <v>5.9532078443518444</v>
      </c>
      <c r="Q64" s="62">
        <f>+'[1]Resumen - Carbono neutralidad'!V64</f>
        <v>6.860329800664851</v>
      </c>
      <c r="R64" s="62">
        <f>+'[1]Resumen - Carbono neutralidad'!W64</f>
        <v>7.0005780994941169</v>
      </c>
      <c r="S64" s="62">
        <f>+'[1]Resumen - Carbono neutralidad'!X64</f>
        <v>7.0505289643387323</v>
      </c>
      <c r="T64" s="62">
        <f>+'[1]Resumen - Carbono neutralidad'!Y64</f>
        <v>7.2612703800781038</v>
      </c>
      <c r="U64" s="62">
        <f>+'[1]Resumen - Carbono neutralidad'!Z64</f>
        <v>7.2612703800781038</v>
      </c>
      <c r="V64" s="62">
        <f>+'[1]Resumen - Carbono neutralidad'!AA64</f>
        <v>7.2975763548746295</v>
      </c>
      <c r="W64" s="62">
        <f>+'[1]Resumen - Carbono neutralidad'!AB64</f>
        <v>7.2975763548746295</v>
      </c>
      <c r="X64" s="62">
        <f>+'[1]Resumen - Carbono neutralidad'!AC64</f>
        <v>7.4475059607704033</v>
      </c>
      <c r="Y64" s="62">
        <f>+'[1]Resumen - Carbono neutralidad'!AD64</f>
        <v>8.4407103140839688</v>
      </c>
      <c r="Z64" s="62">
        <f>+'[1]Resumen - Carbono neutralidad'!AE64</f>
        <v>8.4407103140839688</v>
      </c>
      <c r="AA64" s="62">
        <f>+'[1]Resumen - Carbono neutralidad'!AF64</f>
        <v>8.7027663383754774</v>
      </c>
      <c r="AB64" s="62">
        <f>+'[1]Resumen - Carbono neutralidad'!AG64</f>
        <v>9.8866425876853565</v>
      </c>
      <c r="AC64" s="62">
        <f>+'[1]Resumen - Carbono neutralidad'!AH64</f>
        <v>12.394780752035844</v>
      </c>
      <c r="AD64" s="62">
        <f>+'[1]Resumen - Carbono neutralidad'!AI64</f>
        <v>12.423551849536741</v>
      </c>
      <c r="AE64" s="62">
        <f>+'[1]Resumen - Carbono neutralidad'!AJ64</f>
        <v>12.423551849536741</v>
      </c>
      <c r="AF64" s="62">
        <f>+'[1]Resumen - Carbono neutralidad'!AK64</f>
        <v>12.432013432376072</v>
      </c>
      <c r="AG64" s="62">
        <f>+'[1]Resumen - Carbono neutralidad'!AL64</f>
        <v>12.432013432376072</v>
      </c>
      <c r="AH64" s="62">
        <f>+'[1]Resumen - Carbono neutralidad'!AM64</f>
        <v>12.44396052006168</v>
      </c>
      <c r="AI64" s="62">
        <f>+'[1]Resumen - Carbono neutralidad'!AN64</f>
        <v>12.44396052006168</v>
      </c>
      <c r="AJ64" s="62">
        <f>+'[1]Resumen - Carbono neutralidad'!AO64</f>
        <v>12.497684250464745</v>
      </c>
      <c r="AK64" s="62">
        <f>+'[1]Resumen - Carbono neutralidad'!AP64</f>
        <v>12.508305782269268</v>
      </c>
      <c r="AL64" s="62">
        <f>+'[1]Resumen - Carbono neutralidad'!AQ64</f>
        <v>12.520244389025502</v>
      </c>
    </row>
    <row r="65" spans="1:38" x14ac:dyDescent="0.25">
      <c r="A65" t="s">
        <v>10</v>
      </c>
      <c r="B65">
        <f>+VLOOKUP(A65,'[1]Diccionario regiones'!$A$2:$B$24,2,FALSE)</f>
        <v>2</v>
      </c>
      <c r="C65" s="62">
        <f>+'[1]Resumen - Carbono neutralidad'!H65</f>
        <v>0.94554506371363434</v>
      </c>
      <c r="D65" s="62">
        <f>+'[1]Resumen - Carbono neutralidad'!I65</f>
        <v>1.0050588734718531</v>
      </c>
      <c r="E65" s="62">
        <f>+'[1]Resumen - Carbono neutralidad'!J65</f>
        <v>1.0050588734718531</v>
      </c>
      <c r="F65" s="62">
        <f>+'[1]Resumen - Carbono neutralidad'!K65</f>
        <v>1.0327535944321993</v>
      </c>
      <c r="G65" s="62">
        <f>+'[1]Resumen - Carbono neutralidad'!L65</f>
        <v>1.6551751829912753</v>
      </c>
      <c r="H65" s="62">
        <f>+'[1]Resumen - Carbono neutralidad'!M65</f>
        <v>1.8552288963972847</v>
      </c>
      <c r="I65" s="62">
        <f>+'[1]Resumen - Carbono neutralidad'!N65</f>
        <v>2.7069993462847299</v>
      </c>
      <c r="J65" s="62">
        <f>+'[1]Resumen - Carbono neutralidad'!O65</f>
        <v>3.6445282513851587</v>
      </c>
      <c r="K65" s="62">
        <f>+'[1]Resumen - Carbono neutralidad'!P65</f>
        <v>4.1716148601011556</v>
      </c>
      <c r="L65" s="62">
        <f>+'[1]Resumen - Carbono neutralidad'!Q65</f>
        <v>4.8308714235029324</v>
      </c>
      <c r="M65" s="62">
        <f>+'[1]Resumen - Carbono neutralidad'!R65</f>
        <v>4.8427981464370591</v>
      </c>
      <c r="N65" s="62">
        <f>+'[1]Resumen - Carbono neutralidad'!S65</f>
        <v>5.5128547082656514</v>
      </c>
      <c r="O65" s="62">
        <f>+'[1]Resumen - Carbono neutralidad'!T65</f>
        <v>5.9490339399218186</v>
      </c>
      <c r="P65" s="62">
        <f>+'[1]Resumen - Carbono neutralidad'!U65</f>
        <v>5.9613875959282545</v>
      </c>
      <c r="Q65" s="62">
        <f>+'[1]Resumen - Carbono neutralidad'!V65</f>
        <v>6.8697559445134786</v>
      </c>
      <c r="R65" s="62">
        <f>+'[1]Resumen - Carbono neutralidad'!W65</f>
        <v>7.0101969455418711</v>
      </c>
      <c r="S65" s="62">
        <f>+'[1]Resumen - Carbono neutralidad'!X65</f>
        <v>7.0602164432439549</v>
      </c>
      <c r="T65" s="62">
        <f>+'[1]Resumen - Carbono neutralidad'!Y65</f>
        <v>7.2712474192460697</v>
      </c>
      <c r="U65" s="62">
        <f>+'[1]Resumen - Carbono neutralidad'!Z65</f>
        <v>7.2712474192460697</v>
      </c>
      <c r="V65" s="62">
        <f>+'[1]Resumen - Carbono neutralidad'!AA65</f>
        <v>7.3076032787202969</v>
      </c>
      <c r="W65" s="62">
        <f>+'[1]Resumen - Carbono neutralidad'!AB65</f>
        <v>7.3076032787202969</v>
      </c>
      <c r="X65" s="62">
        <f>+'[1]Resumen - Carbono neutralidad'!AC65</f>
        <v>7.4577388890026493</v>
      </c>
      <c r="Y65" s="62">
        <f>+'[1]Resumen - Carbono neutralidad'!AD65</f>
        <v>8.4523079124381333</v>
      </c>
      <c r="Z65" s="62">
        <f>+'[1]Resumen - Carbono neutralidad'!AE65</f>
        <v>8.4523079124381333</v>
      </c>
      <c r="AA65" s="62">
        <f>+'[1]Resumen - Carbono neutralidad'!AF65</f>
        <v>8.7147240036437896</v>
      </c>
      <c r="AB65" s="62">
        <f>+'[1]Resumen - Carbono neutralidad'!AG65</f>
        <v>9.9002269076698752</v>
      </c>
      <c r="AC65" s="62">
        <f>+'[1]Resumen - Carbono neutralidad'!AH65</f>
        <v>12.411811272395035</v>
      </c>
      <c r="AD65" s="62">
        <f>+'[1]Resumen - Carbono neutralidad'!AI65</f>
        <v>12.440621901596529</v>
      </c>
      <c r="AE65" s="62">
        <f>+'[1]Resumen - Carbono neutralidad'!AJ65</f>
        <v>12.440621901596529</v>
      </c>
      <c r="AF65" s="62">
        <f>+'[1]Resumen - Carbono neutralidad'!AK65</f>
        <v>12.449095110713227</v>
      </c>
      <c r="AG65" s="62">
        <f>+'[1]Resumen - Carbono neutralidad'!AL65</f>
        <v>12.449095110713227</v>
      </c>
      <c r="AH65" s="62">
        <f>+'[1]Resumen - Carbono neutralidad'!AM65</f>
        <v>12.461058613785614</v>
      </c>
      <c r="AI65" s="62">
        <f>+'[1]Resumen - Carbono neutralidad'!AN65</f>
        <v>12.461058613785614</v>
      </c>
      <c r="AJ65" s="62">
        <f>+'[1]Resumen - Carbono neutralidad'!AO65</f>
        <v>12.514856160991306</v>
      </c>
      <c r="AK65" s="62">
        <f>+'[1]Resumen - Carbono neutralidad'!AP65</f>
        <v>12.525492286859016</v>
      </c>
      <c r="AL65" s="62">
        <f>+'[1]Resumen - Carbono neutralidad'!AQ65</f>
        <v>12.537447297349173</v>
      </c>
    </row>
    <row r="66" spans="1:38" x14ac:dyDescent="0.25">
      <c r="A66" t="s">
        <v>11</v>
      </c>
      <c r="B66">
        <f>+VLOOKUP(A66,'[1]Diccionario regiones'!$A$2:$B$24,2,FALSE)</f>
        <v>3</v>
      </c>
      <c r="C66" s="62">
        <f>+'[1]Resumen - Carbono neutralidad'!H66</f>
        <v>1.604978190741124</v>
      </c>
      <c r="D66" s="62">
        <f>+'[1]Resumen - Carbono neutralidad'!I66</f>
        <v>2.5375542781450502</v>
      </c>
      <c r="E66" s="62">
        <f>+'[1]Resumen - Carbono neutralidad'!J66</f>
        <v>3.0048941310701065</v>
      </c>
      <c r="F66" s="62">
        <f>+'[1]Resumen - Carbono neutralidad'!K66</f>
        <v>3.5877631916051014</v>
      </c>
      <c r="G66" s="62">
        <f>+'[1]Resumen - Carbono neutralidad'!L66</f>
        <v>4.1710889959324096</v>
      </c>
      <c r="H66" s="62">
        <f>+'[1]Resumen - Carbono neutralidad'!M66</f>
        <v>4.6541121882175309</v>
      </c>
      <c r="I66" s="62">
        <f>+'[1]Resumen - Carbono neutralidad'!N66</f>
        <v>5.1520579120652448</v>
      </c>
      <c r="J66" s="62">
        <f>+'[1]Resumen - Carbono neutralidad'!O66</f>
        <v>6.47451984177283</v>
      </c>
      <c r="K66" s="62">
        <f>+'[1]Resumen - Carbono neutralidad'!P66</f>
        <v>6.6523508265245974</v>
      </c>
      <c r="L66" s="62">
        <f>+'[1]Resumen - Carbono neutralidad'!Q66</f>
        <v>6.7439339172613613</v>
      </c>
      <c r="M66" s="62">
        <f>+'[1]Resumen - Carbono neutralidad'!R66</f>
        <v>6.8748232239241833</v>
      </c>
      <c r="N66" s="62">
        <f>+'[1]Resumen - Carbono neutralidad'!S66</f>
        <v>7.0161025614674397</v>
      </c>
      <c r="O66" s="62">
        <f>+'[1]Resumen - Carbono neutralidad'!T66</f>
        <v>7.0184800886312626</v>
      </c>
      <c r="P66" s="62">
        <f>+'[1]Resumen - Carbono neutralidad'!U66</f>
        <v>7.2002263800413999</v>
      </c>
      <c r="Q66" s="62">
        <f>+'[1]Resumen - Carbono neutralidad'!V66</f>
        <v>7.4428133385474267</v>
      </c>
      <c r="R66" s="62">
        <f>+'[1]Resumen - Carbono neutralidad'!W66</f>
        <v>7.6976931966490136</v>
      </c>
      <c r="S66" s="62">
        <f>+'[1]Resumen - Carbono neutralidad'!X66</f>
        <v>7.7935359618689013</v>
      </c>
      <c r="T66" s="62">
        <f>+'[1]Resumen - Carbono neutralidad'!Y66</f>
        <v>8.0242685438684411</v>
      </c>
      <c r="U66" s="62">
        <f>+'[1]Resumen - Carbono neutralidad'!Z66</f>
        <v>8.0242685438684411</v>
      </c>
      <c r="V66" s="62">
        <f>+'[1]Resumen - Carbono neutralidad'!AA66</f>
        <v>8.4331801038522229</v>
      </c>
      <c r="W66" s="62">
        <f>+'[1]Resumen - Carbono neutralidad'!AB66</f>
        <v>8.4757768905812885</v>
      </c>
      <c r="X66" s="62">
        <f>+'[1]Resumen - Carbono neutralidad'!AC66</f>
        <v>8.5645201931541202</v>
      </c>
      <c r="Y66" s="62">
        <f>+'[1]Resumen - Carbono neutralidad'!AD66</f>
        <v>8.5645201931541202</v>
      </c>
      <c r="Z66" s="62">
        <f>+'[1]Resumen - Carbono neutralidad'!AE66</f>
        <v>8.5786930461236537</v>
      </c>
      <c r="AA66" s="62">
        <f>+'[1]Resumen - Carbono neutralidad'!AF66</f>
        <v>8.5786930461236537</v>
      </c>
      <c r="AB66" s="62">
        <f>+'[1]Resumen - Carbono neutralidad'!AG66</f>
        <v>8.6276793488568781</v>
      </c>
      <c r="AC66" s="62">
        <f>+'[1]Resumen - Carbono neutralidad'!AH66</f>
        <v>8.6276793488568781</v>
      </c>
      <c r="AD66" s="62">
        <f>+'[1]Resumen - Carbono neutralidad'!AI66</f>
        <v>8.6276793488568781</v>
      </c>
      <c r="AE66" s="62">
        <f>+'[1]Resumen - Carbono neutralidad'!AJ66</f>
        <v>8.6276793488568781</v>
      </c>
      <c r="AF66" s="62">
        <f>+'[1]Resumen - Carbono neutralidad'!AK66</f>
        <v>8.6276793488568781</v>
      </c>
      <c r="AG66" s="62">
        <f>+'[1]Resumen - Carbono neutralidad'!AL66</f>
        <v>8.6276793488568781</v>
      </c>
      <c r="AH66" s="62">
        <f>+'[1]Resumen - Carbono neutralidad'!AM66</f>
        <v>8.6276793488568781</v>
      </c>
      <c r="AI66" s="62">
        <f>+'[1]Resumen - Carbono neutralidad'!AN66</f>
        <v>8.6276793488568781</v>
      </c>
      <c r="AJ66" s="62">
        <f>+'[1]Resumen - Carbono neutralidad'!AO66</f>
        <v>8.6276793488568781</v>
      </c>
      <c r="AK66" s="62">
        <f>+'[1]Resumen - Carbono neutralidad'!AP66</f>
        <v>8.6276793488568781</v>
      </c>
      <c r="AL66" s="62">
        <f>+'[1]Resumen - Carbono neutralidad'!AQ66</f>
        <v>8.6276793488568781</v>
      </c>
    </row>
    <row r="67" spans="1:38" x14ac:dyDescent="0.25">
      <c r="A67" t="s">
        <v>12</v>
      </c>
      <c r="B67">
        <f>+VLOOKUP(A67,'[1]Diccionario regiones'!$A$2:$B$24,2,FALSE)</f>
        <v>3</v>
      </c>
      <c r="C67" s="62">
        <f>+'[1]Resumen - Carbono neutralidad'!H67</f>
        <v>2.0903632853228493</v>
      </c>
      <c r="D67" s="62">
        <f>+'[1]Resumen - Carbono neutralidad'!I67</f>
        <v>3.3049734433456361</v>
      </c>
      <c r="E67" s="62">
        <f>+'[1]Resumen - Carbono neutralidad'!J67</f>
        <v>3.9136484246995038</v>
      </c>
      <c r="F67" s="62">
        <f>+'[1]Resumen - Carbono neutralidad'!K67</f>
        <v>4.6727915029804343</v>
      </c>
      <c r="G67" s="62">
        <f>+'[1]Resumen - Carbono neutralidad'!L67</f>
        <v>5.4325294556713422</v>
      </c>
      <c r="H67" s="62">
        <f>+'[1]Resumen - Carbono neutralidad'!M67</f>
        <v>6.0616308060429782</v>
      </c>
      <c r="I67" s="62">
        <f>+'[1]Resumen - Carbono neutralidad'!N67</f>
        <v>6.7101676305428306</v>
      </c>
      <c r="J67" s="62">
        <f>+'[1]Resumen - Carbono neutralidad'!O67</f>
        <v>8.4325747511164995</v>
      </c>
      <c r="K67" s="62">
        <f>+'[1]Resumen - Carbono neutralidad'!P67</f>
        <v>8.664186223261332</v>
      </c>
      <c r="L67" s="62">
        <f>+'[1]Resumen - Carbono neutralidad'!Q67</f>
        <v>8.7834663054063178</v>
      </c>
      <c r="M67" s="62">
        <f>+'[1]Resumen - Carbono neutralidad'!R67</f>
        <v>8.9539397751816185</v>
      </c>
      <c r="N67" s="62">
        <f>+'[1]Resumen - Carbono neutralidad'!S67</f>
        <v>9.1379454781119485</v>
      </c>
      <c r="O67" s="62">
        <f>+'[1]Resumen - Carbono neutralidad'!T67</f>
        <v>9.1410420282842697</v>
      </c>
      <c r="P67" s="62">
        <f>+'[1]Resumen - Carbono neutralidad'!U67</f>
        <v>9.3777528926430556</v>
      </c>
      <c r="Q67" s="62">
        <f>+'[1]Resumen - Carbono neutralidad'!V67</f>
        <v>9.6937041463638085</v>
      </c>
      <c r="R67" s="62">
        <f>+'[1]Resumen - Carbono neutralidad'!W67</f>
        <v>10.025665976510455</v>
      </c>
      <c r="S67" s="62">
        <f>+'[1]Resumen - Carbono neutralidad'!X67</f>
        <v>10.150493964040269</v>
      </c>
      <c r="T67" s="62">
        <f>+'[1]Resumen - Carbono neutralidad'!Y67</f>
        <v>10.451005784650665</v>
      </c>
      <c r="U67" s="62">
        <f>+'[1]Resumen - Carbono neutralidad'!Z67</f>
        <v>10.451005784650665</v>
      </c>
      <c r="V67" s="62">
        <f>+'[1]Resumen - Carbono neutralidad'!AA67</f>
        <v>10.983582312397424</v>
      </c>
      <c r="W67" s="62">
        <f>+'[1]Resumen - Carbono neutralidad'!AB67</f>
        <v>11.039061420814507</v>
      </c>
      <c r="X67" s="62">
        <f>+'[1]Resumen - Carbono neutralidad'!AC67</f>
        <v>11.154642892629312</v>
      </c>
      <c r="Y67" s="62">
        <f>+'[1]Resumen - Carbono neutralidad'!AD67</f>
        <v>11.154642892629312</v>
      </c>
      <c r="Z67" s="62">
        <f>+'[1]Resumen - Carbono neutralidad'!AE67</f>
        <v>11.173101966819054</v>
      </c>
      <c r="AA67" s="62">
        <f>+'[1]Resumen - Carbono neutralidad'!AF67</f>
        <v>11.173101966819054</v>
      </c>
      <c r="AB67" s="62">
        <f>+'[1]Resumen - Carbono neutralidad'!AG67</f>
        <v>11.236902938887063</v>
      </c>
      <c r="AC67" s="62">
        <f>+'[1]Resumen - Carbono neutralidad'!AH67</f>
        <v>11.236902938887063</v>
      </c>
      <c r="AD67" s="62">
        <f>+'[1]Resumen - Carbono neutralidad'!AI67</f>
        <v>11.236902938887063</v>
      </c>
      <c r="AE67" s="62">
        <f>+'[1]Resumen - Carbono neutralidad'!AJ67</f>
        <v>11.236902938887063</v>
      </c>
      <c r="AF67" s="62">
        <f>+'[1]Resumen - Carbono neutralidad'!AK67</f>
        <v>11.236902938887063</v>
      </c>
      <c r="AG67" s="62">
        <f>+'[1]Resumen - Carbono neutralidad'!AL67</f>
        <v>11.236902938887063</v>
      </c>
      <c r="AH67" s="62">
        <f>+'[1]Resumen - Carbono neutralidad'!AM67</f>
        <v>11.236902938887063</v>
      </c>
      <c r="AI67" s="62">
        <f>+'[1]Resumen - Carbono neutralidad'!AN67</f>
        <v>11.236902938887063</v>
      </c>
      <c r="AJ67" s="62">
        <f>+'[1]Resumen - Carbono neutralidad'!AO67</f>
        <v>11.236902938887063</v>
      </c>
      <c r="AK67" s="62">
        <f>+'[1]Resumen - Carbono neutralidad'!AP67</f>
        <v>11.236902938887063</v>
      </c>
      <c r="AL67" s="62">
        <f>+'[1]Resumen - Carbono neutralidad'!AQ67</f>
        <v>11.236902938887063</v>
      </c>
    </row>
    <row r="68" spans="1:38" x14ac:dyDescent="0.25">
      <c r="A68" t="s">
        <v>13</v>
      </c>
      <c r="B68">
        <f>+VLOOKUP(A68,'[1]Diccionario regiones'!$A$2:$B$24,2,FALSE)</f>
        <v>3</v>
      </c>
      <c r="C68" s="62">
        <f>+'[1]Resumen - Carbono neutralidad'!H68</f>
        <v>2.7060372344097683</v>
      </c>
      <c r="D68" s="62">
        <f>+'[1]Resumen - Carbono neutralidad'!I68</f>
        <v>4.2783860868698103</v>
      </c>
      <c r="E68" s="62">
        <f>+'[1]Resumen - Carbono neutralidad'!J68</f>
        <v>5.0663338922881644</v>
      </c>
      <c r="F68" s="62">
        <f>+'[1]Resumen - Carbono neutralidad'!K68</f>
        <v>6.0490671092827286</v>
      </c>
      <c r="G68" s="62">
        <f>+'[1]Resumen - Carbono neutralidad'!L68</f>
        <v>7.0325704088339931</v>
      </c>
      <c r="H68" s="62">
        <f>+'[1]Resumen - Carbono neutralidad'!M68</f>
        <v>7.8469607544146118</v>
      </c>
      <c r="I68" s="62">
        <f>+'[1]Resumen - Carbono neutralidad'!N68</f>
        <v>8.6865108973513312</v>
      </c>
      <c r="J68" s="62">
        <f>+'[1]Resumen - Carbono neutralidad'!O68</f>
        <v>10.91621796971077</v>
      </c>
      <c r="K68" s="62">
        <f>+'[1]Resumen - Carbono neutralidad'!P68</f>
        <v>11.216045885719909</v>
      </c>
      <c r="L68" s="62">
        <f>+'[1]Resumen - Carbono neutralidad'!Q68</f>
        <v>11.370457487700344</v>
      </c>
      <c r="M68" s="62">
        <f>+'[1]Resumen - Carbono neutralidad'!R68</f>
        <v>11.591140447418402</v>
      </c>
      <c r="N68" s="62">
        <f>+'[1]Resumen - Carbono neutralidad'!S68</f>
        <v>11.829341284071685</v>
      </c>
      <c r="O68" s="62">
        <f>+'[1]Resumen - Carbono neutralidad'!T68</f>
        <v>11.833349860056217</v>
      </c>
      <c r="P68" s="62">
        <f>+'[1]Resumen - Carbono neutralidad'!U68</f>
        <v>12.139779090440104</v>
      </c>
      <c r="Q68" s="62">
        <f>+'[1]Resumen - Carbono neutralidad'!V68</f>
        <v>12.548787353659193</v>
      </c>
      <c r="R68" s="62">
        <f>+'[1]Resumen - Carbono neutralidad'!W68</f>
        <v>12.978521782639488</v>
      </c>
      <c r="S68" s="62">
        <f>+'[1]Resumen - Carbono neutralidad'!X68</f>
        <v>13.140115312588973</v>
      </c>
      <c r="T68" s="62">
        <f>+'[1]Resumen - Carbono neutralidad'!Y68</f>
        <v>13.529136771998306</v>
      </c>
      <c r="U68" s="62">
        <f>+'[1]Resumen - Carbono neutralidad'!Z68</f>
        <v>13.529136771998306</v>
      </c>
      <c r="V68" s="62">
        <f>+'[1]Resumen - Carbono neutralidad'!AA68</f>
        <v>14.218572873547915</v>
      </c>
      <c r="W68" s="62">
        <f>+'[1]Resumen - Carbono neutralidad'!AB68</f>
        <v>14.290392223879305</v>
      </c>
      <c r="X68" s="62">
        <f>+'[1]Resumen - Carbono neutralidad'!AC68</f>
        <v>14.440015865154884</v>
      </c>
      <c r="Y68" s="62">
        <f>+'[1]Resumen - Carbono neutralidad'!AD68</f>
        <v>14.440015865154884</v>
      </c>
      <c r="Z68" s="62">
        <f>+'[1]Resumen - Carbono neutralidad'!AE68</f>
        <v>14.463911683848639</v>
      </c>
      <c r="AA68" s="62">
        <f>+'[1]Resumen - Carbono neutralidad'!AF68</f>
        <v>14.463911683848639</v>
      </c>
      <c r="AB68" s="62">
        <f>+'[1]Resumen - Carbono neutralidad'!AG68</f>
        <v>14.546503933348895</v>
      </c>
      <c r="AC68" s="62">
        <f>+'[1]Resumen - Carbono neutralidad'!AH68</f>
        <v>14.546503933348895</v>
      </c>
      <c r="AD68" s="62">
        <f>+'[1]Resumen - Carbono neutralidad'!AI68</f>
        <v>14.546503933348895</v>
      </c>
      <c r="AE68" s="62">
        <f>+'[1]Resumen - Carbono neutralidad'!AJ68</f>
        <v>14.546503933348895</v>
      </c>
      <c r="AF68" s="62">
        <f>+'[1]Resumen - Carbono neutralidad'!AK68</f>
        <v>14.546503933348895</v>
      </c>
      <c r="AG68" s="62">
        <f>+'[1]Resumen - Carbono neutralidad'!AL68</f>
        <v>14.546503933348895</v>
      </c>
      <c r="AH68" s="62">
        <f>+'[1]Resumen - Carbono neutralidad'!AM68</f>
        <v>14.546503933348895</v>
      </c>
      <c r="AI68" s="62">
        <f>+'[1]Resumen - Carbono neutralidad'!AN68</f>
        <v>14.546503933348895</v>
      </c>
      <c r="AJ68" s="62">
        <f>+'[1]Resumen - Carbono neutralidad'!AO68</f>
        <v>14.546503933348895</v>
      </c>
      <c r="AK68" s="62">
        <f>+'[1]Resumen - Carbono neutralidad'!AP68</f>
        <v>14.546503933348895</v>
      </c>
      <c r="AL68" s="62">
        <f>+'[1]Resumen - Carbono neutralidad'!AQ68</f>
        <v>14.546503933348895</v>
      </c>
    </row>
    <row r="69" spans="1:38" x14ac:dyDescent="0.25">
      <c r="A69" t="s">
        <v>14</v>
      </c>
      <c r="B69">
        <f>+VLOOKUP(A69,'[1]Diccionario regiones'!$A$2:$B$24,2,FALSE)</f>
        <v>4</v>
      </c>
      <c r="C69" s="62">
        <f>+'[1]Resumen - Carbono neutralidad'!H69</f>
        <v>57.36024683490168</v>
      </c>
      <c r="D69" s="62">
        <f>+'[1]Resumen - Carbono neutralidad'!I69</f>
        <v>70.826509400506737</v>
      </c>
      <c r="E69" s="62">
        <f>+'[1]Resumen - Carbono neutralidad'!J69</f>
        <v>86.903336666391425</v>
      </c>
      <c r="F69" s="62">
        <f>+'[1]Resumen - Carbono neutralidad'!K69</f>
        <v>94.637853023086905</v>
      </c>
      <c r="G69" s="62">
        <f>+'[1]Resumen - Carbono neutralidad'!L69</f>
        <v>100.62959331037439</v>
      </c>
      <c r="H69" s="62">
        <f>+'[1]Resumen - Carbono neutralidad'!M69</f>
        <v>103.95078020630888</v>
      </c>
      <c r="I69" s="62">
        <f>+'[1]Resumen - Carbono neutralidad'!N69</f>
        <v>103.96351178573775</v>
      </c>
      <c r="J69" s="62">
        <f>+'[1]Resumen - Carbono neutralidad'!O69</f>
        <v>103.96351178573775</v>
      </c>
      <c r="K69" s="62">
        <f>+'[1]Resumen - Carbono neutralidad'!P69</f>
        <v>103.96351178573775</v>
      </c>
      <c r="L69" s="62">
        <f>+'[1]Resumen - Carbono neutralidad'!Q69</f>
        <v>103.96351178573775</v>
      </c>
      <c r="M69" s="62">
        <f>+'[1]Resumen - Carbono neutralidad'!R69</f>
        <v>103.96351178573775</v>
      </c>
      <c r="N69" s="62">
        <f>+'[1]Resumen - Carbono neutralidad'!S69</f>
        <v>103.96351178573775</v>
      </c>
      <c r="O69" s="62">
        <f>+'[1]Resumen - Carbono neutralidad'!T69</f>
        <v>103.96351178573775</v>
      </c>
      <c r="P69" s="62">
        <f>+'[1]Resumen - Carbono neutralidad'!U69</f>
        <v>103.96351178573775</v>
      </c>
      <c r="Q69" s="62">
        <f>+'[1]Resumen - Carbono neutralidad'!V69</f>
        <v>103.96351178573775</v>
      </c>
      <c r="R69" s="62">
        <f>+'[1]Resumen - Carbono neutralidad'!W69</f>
        <v>103.96351178573775</v>
      </c>
      <c r="S69" s="62">
        <f>+'[1]Resumen - Carbono neutralidad'!X69</f>
        <v>103.96351178573775</v>
      </c>
      <c r="T69" s="62">
        <f>+'[1]Resumen - Carbono neutralidad'!Y69</f>
        <v>103.96351178573775</v>
      </c>
      <c r="U69" s="62">
        <f>+'[1]Resumen - Carbono neutralidad'!Z69</f>
        <v>103.96351178573775</v>
      </c>
      <c r="V69" s="62">
        <f>+'[1]Resumen - Carbono neutralidad'!AA69</f>
        <v>103.96351178573775</v>
      </c>
      <c r="W69" s="62">
        <f>+'[1]Resumen - Carbono neutralidad'!AB69</f>
        <v>103.96351178573775</v>
      </c>
      <c r="X69" s="62">
        <f>+'[1]Resumen - Carbono neutralidad'!AC69</f>
        <v>103.96351178573775</v>
      </c>
      <c r="Y69" s="62">
        <f>+'[1]Resumen - Carbono neutralidad'!AD69</f>
        <v>103.96351178573775</v>
      </c>
      <c r="Z69" s="62">
        <f>+'[1]Resumen - Carbono neutralidad'!AE69</f>
        <v>103.96351178573775</v>
      </c>
      <c r="AA69" s="62">
        <f>+'[1]Resumen - Carbono neutralidad'!AF69</f>
        <v>103.96351178573775</v>
      </c>
      <c r="AB69" s="62">
        <f>+'[1]Resumen - Carbono neutralidad'!AG69</f>
        <v>103.96351178573775</v>
      </c>
      <c r="AC69" s="62">
        <f>+'[1]Resumen - Carbono neutralidad'!AH69</f>
        <v>103.96351178573775</v>
      </c>
      <c r="AD69" s="62">
        <f>+'[1]Resumen - Carbono neutralidad'!AI69</f>
        <v>103.96351178573775</v>
      </c>
      <c r="AE69" s="62">
        <f>+'[1]Resumen - Carbono neutralidad'!AJ69</f>
        <v>103.96351178573775</v>
      </c>
      <c r="AF69" s="62">
        <f>+'[1]Resumen - Carbono neutralidad'!AK69</f>
        <v>103.96351178573775</v>
      </c>
      <c r="AG69" s="62">
        <f>+'[1]Resumen - Carbono neutralidad'!AL69</f>
        <v>103.96351178573775</v>
      </c>
      <c r="AH69" s="62">
        <f>+'[1]Resumen - Carbono neutralidad'!AM69</f>
        <v>103.96351178573775</v>
      </c>
      <c r="AI69" s="62">
        <f>+'[1]Resumen - Carbono neutralidad'!AN69</f>
        <v>103.96351178573775</v>
      </c>
      <c r="AJ69" s="62">
        <f>+'[1]Resumen - Carbono neutralidad'!AO69</f>
        <v>103.96351178573775</v>
      </c>
      <c r="AK69" s="62">
        <f>+'[1]Resumen - Carbono neutralidad'!AP69</f>
        <v>103.96351178573775</v>
      </c>
      <c r="AL69" s="62">
        <f>+'[1]Resumen - Carbono neutralidad'!AQ69</f>
        <v>103.96351178573775</v>
      </c>
    </row>
    <row r="70" spans="1:38" x14ac:dyDescent="0.25">
      <c r="A70" t="s">
        <v>15</v>
      </c>
      <c r="B70">
        <f>+VLOOKUP(A70,'[1]Diccionario regiones'!$A$2:$B$24,2,FALSE)</f>
        <v>5</v>
      </c>
      <c r="C70" s="62">
        <f>+'[1]Resumen - Carbono neutralidad'!H70</f>
        <v>37.659237459953701</v>
      </c>
      <c r="D70" s="62">
        <f>+'[1]Resumen - Carbono neutralidad'!I70</f>
        <v>44.67044334449163</v>
      </c>
      <c r="E70" s="62">
        <f>+'[1]Resumen - Carbono neutralidad'!J70</f>
        <v>51.577589826329984</v>
      </c>
      <c r="F70" s="62">
        <f>+'[1]Resumen - Carbono neutralidad'!K70</f>
        <v>55.196898128247398</v>
      </c>
      <c r="G70" s="62">
        <f>+'[1]Resumen - Carbono neutralidad'!L70</f>
        <v>61.235364276925047</v>
      </c>
      <c r="H70" s="62">
        <f>+'[1]Resumen - Carbono neutralidad'!M70</f>
        <v>65.851606161274745</v>
      </c>
      <c r="I70" s="62">
        <f>+'[1]Resumen - Carbono neutralidad'!N70</f>
        <v>67.052478014738298</v>
      </c>
      <c r="J70" s="62">
        <f>+'[1]Resumen - Carbono neutralidad'!O70</f>
        <v>68.998440767819318</v>
      </c>
      <c r="K70" s="62">
        <f>+'[1]Resumen - Carbono neutralidad'!P70</f>
        <v>69.339154850070784</v>
      </c>
      <c r="L70" s="62">
        <f>+'[1]Resumen - Carbono neutralidad'!Q70</f>
        <v>69.570934250388149</v>
      </c>
      <c r="M70" s="62">
        <f>+'[1]Resumen - Carbono neutralidad'!R70</f>
        <v>69.89103325350473</v>
      </c>
      <c r="N70" s="62">
        <f>+'[1]Resumen - Carbono neutralidad'!S70</f>
        <v>70.244901330855001</v>
      </c>
      <c r="O70" s="62">
        <f>+'[1]Resumen - Carbono neutralidad'!T70</f>
        <v>70.657036147193921</v>
      </c>
      <c r="P70" s="62">
        <f>+'[1]Resumen - Carbono neutralidad'!U70</f>
        <v>71.795510235156939</v>
      </c>
      <c r="Q70" s="62">
        <f>+'[1]Resumen - Carbono neutralidad'!V70</f>
        <v>71.821016666029251</v>
      </c>
      <c r="R70" s="62">
        <f>+'[1]Resumen - Carbono neutralidad'!W70</f>
        <v>72.053990631491146</v>
      </c>
      <c r="S70" s="62">
        <f>+'[1]Resumen - Carbono neutralidad'!X70</f>
        <v>72.905401754348787</v>
      </c>
      <c r="T70" s="62">
        <f>+'[1]Resumen - Carbono neutralidad'!Y70</f>
        <v>73.212100663613171</v>
      </c>
      <c r="U70" s="62">
        <f>+'[1]Resumen - Carbono neutralidad'!Z70</f>
        <v>73.637396638786086</v>
      </c>
      <c r="V70" s="62">
        <f>+'[1]Resumen - Carbono neutralidad'!AA70</f>
        <v>75.045232861441377</v>
      </c>
      <c r="W70" s="62">
        <f>+'[1]Resumen - Carbono neutralidad'!AB70</f>
        <v>76.00758315312892</v>
      </c>
      <c r="X70" s="62">
        <f>+'[1]Resumen - Carbono neutralidad'!AC70</f>
        <v>76.480396072963359</v>
      </c>
      <c r="Y70" s="62">
        <f>+'[1]Resumen - Carbono neutralidad'!AD70</f>
        <v>76.968842705873158</v>
      </c>
      <c r="Z70" s="62">
        <f>+'[1]Resumen - Carbono neutralidad'!AE70</f>
        <v>77.550585274335006</v>
      </c>
      <c r="AA70" s="62">
        <f>+'[1]Resumen - Carbono neutralidad'!AF70</f>
        <v>78.365003894700436</v>
      </c>
      <c r="AB70" s="62">
        <f>+'[1]Resumen - Carbono neutralidad'!AG70</f>
        <v>79.410131899709157</v>
      </c>
      <c r="AC70" s="62">
        <f>+'[1]Resumen - Carbono neutralidad'!AH70</f>
        <v>80.312843151300882</v>
      </c>
      <c r="AD70" s="62">
        <f>+'[1]Resumen - Carbono neutralidad'!AI70</f>
        <v>80.375705784762303</v>
      </c>
      <c r="AE70" s="62">
        <f>+'[1]Resumen - Carbono neutralidad'!AJ70</f>
        <v>80.536116175394326</v>
      </c>
      <c r="AF70" s="62">
        <f>+'[1]Resumen - Carbono neutralidad'!AK70</f>
        <v>80.55768380622635</v>
      </c>
      <c r="AG70" s="62">
        <f>+'[1]Resumen - Carbono neutralidad'!AL70</f>
        <v>80.68514490304851</v>
      </c>
      <c r="AH70" s="62">
        <f>+'[1]Resumen - Carbono neutralidad'!AM70</f>
        <v>81.115536625475059</v>
      </c>
      <c r="AI70" s="62">
        <f>+'[1]Resumen - Carbono neutralidad'!AN70</f>
        <v>81.184839885494512</v>
      </c>
      <c r="AJ70" s="62">
        <f>+'[1]Resumen - Carbono neutralidad'!AO70</f>
        <v>81.473361278999718</v>
      </c>
      <c r="AK70" s="62">
        <f>+'[1]Resumen - Carbono neutralidad'!AP70</f>
        <v>81.515231621374937</v>
      </c>
      <c r="AL70" s="62">
        <f>+'[1]Resumen - Carbono neutralidad'!AQ70</f>
        <v>81.515231621374937</v>
      </c>
    </row>
    <row r="71" spans="1:38" x14ac:dyDescent="0.25">
      <c r="A71" t="s">
        <v>16</v>
      </c>
      <c r="B71">
        <f>+VLOOKUP(A71,'[1]Diccionario regiones'!$A$2:$B$24,2,FALSE)</f>
        <v>13</v>
      </c>
      <c r="C71" s="62">
        <f>+'[1]Resumen - Carbono neutralidad'!H71</f>
        <v>17.619889615513994</v>
      </c>
      <c r="D71" s="62">
        <f>+'[1]Resumen - Carbono neutralidad'!I71</f>
        <v>21.585307039604551</v>
      </c>
      <c r="E71" s="62">
        <f>+'[1]Resumen - Carbono neutralidad'!J71</f>
        <v>24.807471464687186</v>
      </c>
      <c r="F71" s="62">
        <f>+'[1]Resumen - Carbono neutralidad'!K71</f>
        <v>29.993110030020379</v>
      </c>
      <c r="G71" s="62">
        <f>+'[1]Resumen - Carbono neutralidad'!L71</f>
        <v>35.842570000947909</v>
      </c>
      <c r="H71" s="62">
        <f>+'[1]Resumen - Carbono neutralidad'!M71</f>
        <v>42.225775095879982</v>
      </c>
      <c r="I71" s="62">
        <f>+'[1]Resumen - Carbono neutralidad'!N71</f>
        <v>44.541187038791286</v>
      </c>
      <c r="J71" s="62">
        <f>+'[1]Resumen - Carbono neutralidad'!O71</f>
        <v>47.46334307339874</v>
      </c>
      <c r="K71" s="62">
        <f>+'[1]Resumen - Carbono neutralidad'!P71</f>
        <v>49.180636927678556</v>
      </c>
      <c r="L71" s="62">
        <f>+'[1]Resumen - Carbono neutralidad'!Q71</f>
        <v>50.593005383016262</v>
      </c>
      <c r="M71" s="62">
        <f>+'[1]Resumen - Carbono neutralidad'!R71</f>
        <v>52.39699996244245</v>
      </c>
      <c r="N71" s="62">
        <f>+'[1]Resumen - Carbono neutralidad'!S71</f>
        <v>54.370111423465495</v>
      </c>
      <c r="O71" s="62">
        <f>+'[1]Resumen - Carbono neutralidad'!T71</f>
        <v>56.232180970171513</v>
      </c>
      <c r="P71" s="62">
        <f>+'[1]Resumen - Carbono neutralidad'!U71</f>
        <v>57.630035813835143</v>
      </c>
      <c r="Q71" s="62">
        <f>+'[1]Resumen - Carbono neutralidad'!V71</f>
        <v>59.124716030695161</v>
      </c>
      <c r="R71" s="62">
        <f>+'[1]Resumen - Carbono neutralidad'!W71</f>
        <v>61.089930957085876</v>
      </c>
      <c r="S71" s="62">
        <f>+'[1]Resumen - Carbono neutralidad'!X71</f>
        <v>62.594484607050518</v>
      </c>
      <c r="T71" s="62">
        <f>+'[1]Resumen - Carbono neutralidad'!Y71</f>
        <v>64.090684037763666</v>
      </c>
      <c r="U71" s="62">
        <f>+'[1]Resumen - Carbono neutralidad'!Z71</f>
        <v>65.911530754937516</v>
      </c>
      <c r="V71" s="62">
        <f>+'[1]Resumen - Carbono neutralidad'!AA71</f>
        <v>68.092996277451221</v>
      </c>
      <c r="W71" s="62">
        <f>+'[1]Resumen - Carbono neutralidad'!AB71</f>
        <v>70.757742029784112</v>
      </c>
      <c r="X71" s="62">
        <f>+'[1]Resumen - Carbono neutralidad'!AC71</f>
        <v>72.031429458400197</v>
      </c>
      <c r="Y71" s="62">
        <f>+'[1]Resumen - Carbono neutralidad'!AD71</f>
        <v>73.549870641816099</v>
      </c>
      <c r="Z71" s="62">
        <f>+'[1]Resumen - Carbono neutralidad'!AE71</f>
        <v>74.810184020738262</v>
      </c>
      <c r="AA71" s="62">
        <f>+'[1]Resumen - Carbono neutralidad'!AF71</f>
        <v>76.656620252749875</v>
      </c>
      <c r="AB71" s="62">
        <f>+'[1]Resumen - Carbono neutralidad'!AG71</f>
        <v>79.01194877660383</v>
      </c>
      <c r="AC71" s="62">
        <f>+'[1]Resumen - Carbono neutralidad'!AH71</f>
        <v>80.423107582262404</v>
      </c>
      <c r="AD71" s="62">
        <f>+'[1]Resumen - Carbono neutralidad'!AI71</f>
        <v>81.430833231701797</v>
      </c>
      <c r="AE71" s="62">
        <f>+'[1]Resumen - Carbono neutralidad'!AJ71</f>
        <v>82.869962801484817</v>
      </c>
      <c r="AF71" s="62">
        <f>+'[1]Resumen - Carbono neutralidad'!AK71</f>
        <v>83.962961730402753</v>
      </c>
      <c r="AG71" s="62">
        <f>+'[1]Resumen - Carbono neutralidad'!AL71</f>
        <v>85.344419804800168</v>
      </c>
      <c r="AH71" s="62">
        <f>+'[1]Resumen - Carbono neutralidad'!AM71</f>
        <v>85.836782224337824</v>
      </c>
      <c r="AI71" s="62">
        <f>+'[1]Resumen - Carbono neutralidad'!AN71</f>
        <v>86.040376377135502</v>
      </c>
      <c r="AJ71" s="62">
        <f>+'[1]Resumen - Carbono neutralidad'!AO71</f>
        <v>86.331009848968307</v>
      </c>
      <c r="AK71" s="62">
        <f>+'[1]Resumen - Carbono neutralidad'!AP71</f>
        <v>86.501184075212407</v>
      </c>
      <c r="AL71" s="62">
        <f>+'[1]Resumen - Carbono neutralidad'!AQ71</f>
        <v>86.564311736959297</v>
      </c>
    </row>
    <row r="72" spans="1:38" x14ac:dyDescent="0.25">
      <c r="A72" t="s">
        <v>17</v>
      </c>
      <c r="B72">
        <f>+VLOOKUP(A72,'[1]Diccionario regiones'!$A$2:$B$24,2,FALSE)</f>
        <v>13</v>
      </c>
      <c r="C72" s="62">
        <f>+'[1]Resumen - Carbono neutralidad'!H72</f>
        <v>52.389741635954941</v>
      </c>
      <c r="D72" s="62">
        <f>+'[1]Resumen - Carbono neutralidad'!I72</f>
        <v>64.180235155500071</v>
      </c>
      <c r="E72" s="62">
        <f>+'[1]Resumen - Carbono neutralidad'!J72</f>
        <v>73.760792436063994</v>
      </c>
      <c r="F72" s="62">
        <f>+'[1]Resumen - Carbono neutralidad'!K72</f>
        <v>89.179405752236207</v>
      </c>
      <c r="G72" s="62">
        <f>+'[1]Resumen - Carbono neutralidad'!L72</f>
        <v>106.57177898917911</v>
      </c>
      <c r="H72" s="62">
        <f>+'[1]Resumen - Carbono neutralidad'!M72</f>
        <v>125.55115247165291</v>
      </c>
      <c r="I72" s="62">
        <f>+'[1]Resumen - Carbono neutralidad'!N72</f>
        <v>132.43563563908003</v>
      </c>
      <c r="J72" s="62">
        <f>+'[1]Resumen - Carbono neutralidad'!O72</f>
        <v>141.12416905294629</v>
      </c>
      <c r="K72" s="62">
        <f>+'[1]Resumen - Carbono neutralidad'!P72</f>
        <v>146.23024992529849</v>
      </c>
      <c r="L72" s="62">
        <f>+'[1]Resumen - Carbono neutralidad'!Q72</f>
        <v>150.42968704349514</v>
      </c>
      <c r="M72" s="62">
        <f>+'[1]Resumen - Carbono neutralidad'!R72</f>
        <v>155.79355775955142</v>
      </c>
      <c r="N72" s="62">
        <f>+'[1]Resumen - Carbono neutralidad'!S72</f>
        <v>161.66026872753176</v>
      </c>
      <c r="O72" s="62">
        <f>+'[1]Resumen - Carbono neutralidad'!T72</f>
        <v>167.19681547037922</v>
      </c>
      <c r="P72" s="62">
        <f>+'[1]Resumen - Carbono neutralidad'!U72</f>
        <v>171.35309883549331</v>
      </c>
      <c r="Q72" s="62">
        <f>+'[1]Resumen - Carbono neutralidad'!V72</f>
        <v>175.79727596136604</v>
      </c>
      <c r="R72" s="62">
        <f>+'[1]Resumen - Carbono neutralidad'!W72</f>
        <v>181.64050792815883</v>
      </c>
      <c r="S72" s="62">
        <f>+'[1]Resumen - Carbono neutralidad'!X72</f>
        <v>186.11404202622015</v>
      </c>
      <c r="T72" s="62">
        <f>+'[1]Resumen - Carbono neutralidad'!Y72</f>
        <v>190.56273627580904</v>
      </c>
      <c r="U72" s="62">
        <f>+'[1]Resumen - Carbono neutralidad'!Z72</f>
        <v>195.97671395404697</v>
      </c>
      <c r="V72" s="62">
        <f>+'[1]Resumen - Carbono neutralidad'!AA72</f>
        <v>202.46293024745745</v>
      </c>
      <c r="W72" s="62">
        <f>+'[1]Resumen - Carbono neutralidad'!AB72</f>
        <v>210.38609801618779</v>
      </c>
      <c r="X72" s="62">
        <f>+'[1]Resumen - Carbono neutralidad'!AC72</f>
        <v>214.17319071462396</v>
      </c>
      <c r="Y72" s="62">
        <f>+'[1]Resumen - Carbono neutralidad'!AD72</f>
        <v>218.68801702877448</v>
      </c>
      <c r="Z72" s="62">
        <f>+'[1]Resumen - Carbono neutralidad'!AE72</f>
        <v>222.43534426764293</v>
      </c>
      <c r="AA72" s="62">
        <f>+'[1]Resumen - Carbono neutralidad'!AF72</f>
        <v>227.9254080111285</v>
      </c>
      <c r="AB72" s="62">
        <f>+'[1]Resumen - Carbono neutralidad'!AG72</f>
        <v>234.92857633539859</v>
      </c>
      <c r="AC72" s="62">
        <f>+'[1]Resumen - Carbono neutralidad'!AH72</f>
        <v>239.12441676624127</v>
      </c>
      <c r="AD72" s="62">
        <f>+'[1]Resumen - Carbono neutralidad'!AI72</f>
        <v>242.12071739956465</v>
      </c>
      <c r="AE72" s="62">
        <f>+'[1]Resumen - Carbono neutralidad'!AJ72</f>
        <v>246.39972413495369</v>
      </c>
      <c r="AF72" s="62">
        <f>+'[1]Resumen - Carbono neutralidad'!AK72</f>
        <v>249.6495703453393</v>
      </c>
      <c r="AG72" s="62">
        <f>+'[1]Resumen - Carbono neutralidad'!AL72</f>
        <v>253.75710070891532</v>
      </c>
      <c r="AH72" s="62">
        <f>+'[1]Resumen - Carbono neutralidad'!AM72</f>
        <v>255.22105652894038</v>
      </c>
      <c r="AI72" s="62">
        <f>+'[1]Resumen - Carbono neutralidad'!AN72</f>
        <v>255.82640907634078</v>
      </c>
      <c r="AJ72" s="62">
        <f>+'[1]Resumen - Carbono neutralidad'!AO72</f>
        <v>256.69055821872075</v>
      </c>
      <c r="AK72" s="62">
        <f>+'[1]Resumen - Carbono neutralidad'!AP72</f>
        <v>257.19654230491943</v>
      </c>
      <c r="AL72" s="62">
        <f>+'[1]Resumen - Carbono neutralidad'!AQ72</f>
        <v>257.38424165838705</v>
      </c>
    </row>
    <row r="73" spans="1:38" x14ac:dyDescent="0.25">
      <c r="A73" t="s">
        <v>18</v>
      </c>
      <c r="B73">
        <f>+VLOOKUP(A73,'[1]Diccionario regiones'!$A$2:$B$24,2,FALSE)</f>
        <v>6</v>
      </c>
      <c r="C73" s="62">
        <f>+'[1]Resumen - Carbono neutralidad'!H73</f>
        <v>23.521791277788932</v>
      </c>
      <c r="D73" s="62">
        <f>+'[1]Resumen - Carbono neutralidad'!I73</f>
        <v>25.23980006509365</v>
      </c>
      <c r="E73" s="62">
        <f>+'[1]Resumen - Carbono neutralidad'!J73</f>
        <v>27.260385138073602</v>
      </c>
      <c r="F73" s="62">
        <f>+'[1]Resumen - Carbono neutralidad'!K73</f>
        <v>28.428683113347425</v>
      </c>
      <c r="G73" s="62">
        <f>+'[1]Resumen - Carbono neutralidad'!L73</f>
        <v>29.320388380535523</v>
      </c>
      <c r="H73" s="62">
        <f>+'[1]Resumen - Carbono neutralidad'!M73</f>
        <v>31.336827269545694</v>
      </c>
      <c r="I73" s="62">
        <f>+'[1]Resumen - Carbono neutralidad'!N73</f>
        <v>33.578614593001717</v>
      </c>
      <c r="J73" s="62">
        <f>+'[1]Resumen - Carbono neutralidad'!O73</f>
        <v>34.42712755190783</v>
      </c>
      <c r="K73" s="62">
        <f>+'[1]Resumen - Carbono neutralidad'!P73</f>
        <v>35.198550509417323</v>
      </c>
      <c r="L73" s="62">
        <f>+'[1]Resumen - Carbono neutralidad'!Q73</f>
        <v>36.559197059867898</v>
      </c>
      <c r="M73" s="62">
        <f>+'[1]Resumen - Carbono neutralidad'!R73</f>
        <v>36.996687453876319</v>
      </c>
      <c r="N73" s="62">
        <f>+'[1]Resumen - Carbono neutralidad'!S73</f>
        <v>37.754320119011354</v>
      </c>
      <c r="O73" s="62">
        <f>+'[1]Resumen - Carbono neutralidad'!T73</f>
        <v>38.338436921523595</v>
      </c>
      <c r="P73" s="62">
        <f>+'[1]Resumen - Carbono neutralidad'!U73</f>
        <v>39.04919068273874</v>
      </c>
      <c r="Q73" s="62">
        <f>+'[1]Resumen - Carbono neutralidad'!V73</f>
        <v>39.836376546469388</v>
      </c>
      <c r="R73" s="62">
        <f>+'[1]Resumen - Carbono neutralidad'!W73</f>
        <v>40.324979946659177</v>
      </c>
      <c r="S73" s="62">
        <f>+'[1]Resumen - Carbono neutralidad'!X73</f>
        <v>40.812096106087346</v>
      </c>
      <c r="T73" s="62">
        <f>+'[1]Resumen - Carbono neutralidad'!Y73</f>
        <v>41.163071994362426</v>
      </c>
      <c r="U73" s="62">
        <f>+'[1]Resumen - Carbono neutralidad'!Z73</f>
        <v>42.226174996349023</v>
      </c>
      <c r="V73" s="62">
        <f>+'[1]Resumen - Carbono neutralidad'!AA73</f>
        <v>42.341546228672634</v>
      </c>
      <c r="W73" s="62">
        <f>+'[1]Resumen - Carbono neutralidad'!AB73</f>
        <v>42.524564363378083</v>
      </c>
      <c r="X73" s="62">
        <f>+'[1]Resumen - Carbono neutralidad'!AC73</f>
        <v>43.106553876921588</v>
      </c>
      <c r="Y73" s="62">
        <f>+'[1]Resumen - Carbono neutralidad'!AD73</f>
        <v>43.608949350388258</v>
      </c>
      <c r="Z73" s="62">
        <f>+'[1]Resumen - Carbono neutralidad'!AE73</f>
        <v>43.870128649301854</v>
      </c>
      <c r="AA73" s="62">
        <f>+'[1]Resumen - Carbono neutralidad'!AF73</f>
        <v>44.009658420191982</v>
      </c>
      <c r="AB73" s="62">
        <f>+'[1]Resumen - Carbono neutralidad'!AG73</f>
        <v>44.145767654235023</v>
      </c>
      <c r="AC73" s="62">
        <f>+'[1]Resumen - Carbono neutralidad'!AH73</f>
        <v>44.258480875388422</v>
      </c>
      <c r="AD73" s="62">
        <f>+'[1]Resumen - Carbono neutralidad'!AI73</f>
        <v>44.987932723232767</v>
      </c>
      <c r="AE73" s="62">
        <f>+'[1]Resumen - Carbono neutralidad'!AJ73</f>
        <v>45.78297160723038</v>
      </c>
      <c r="AF73" s="62">
        <f>+'[1]Resumen - Carbono neutralidad'!AK73</f>
        <v>47.086750684463006</v>
      </c>
      <c r="AG73" s="62">
        <f>+'[1]Resumen - Carbono neutralidad'!AL73</f>
        <v>47.798824098087593</v>
      </c>
      <c r="AH73" s="62">
        <f>+'[1]Resumen - Carbono neutralidad'!AM73</f>
        <v>48.029260794477175</v>
      </c>
      <c r="AI73" s="62">
        <f>+'[1]Resumen - Carbono neutralidad'!AN73</f>
        <v>48.173347547668364</v>
      </c>
      <c r="AJ73" s="62">
        <f>+'[1]Resumen - Carbono neutralidad'!AO73</f>
        <v>48.772082384479191</v>
      </c>
      <c r="AK73" s="62">
        <f>+'[1]Resumen - Carbono neutralidad'!AP73</f>
        <v>48.961178730404235</v>
      </c>
      <c r="AL73" s="62">
        <f>+'[1]Resumen - Carbono neutralidad'!AQ73</f>
        <v>48.96709294422628</v>
      </c>
    </row>
    <row r="74" spans="1:38" x14ac:dyDescent="0.25">
      <c r="A74" t="s">
        <v>19</v>
      </c>
      <c r="B74">
        <f>+VLOOKUP(A74,'[1]Diccionario regiones'!$A$2:$B$24,2,FALSE)</f>
        <v>6</v>
      </c>
      <c r="C74" s="62">
        <f>+'[1]Resumen - Carbono neutralidad'!H74</f>
        <v>7.1362016296722794</v>
      </c>
      <c r="D74" s="62">
        <f>+'[1]Resumen - Carbono neutralidad'!I74</f>
        <v>7.6574228650350884</v>
      </c>
      <c r="E74" s="62">
        <f>+'[1]Resumen - Carbono neutralidad'!J74</f>
        <v>8.2704417597443083</v>
      </c>
      <c r="F74" s="62">
        <f>+'[1]Resumen - Carbono neutralidad'!K74</f>
        <v>8.6248879758777015</v>
      </c>
      <c r="G74" s="62">
        <f>+'[1]Resumen - Carbono neutralidad'!L74</f>
        <v>8.8954196078331318</v>
      </c>
      <c r="H74" s="62">
        <f>+'[1]Resumen - Carbono neutralidad'!M74</f>
        <v>9.5071806049420893</v>
      </c>
      <c r="I74" s="62">
        <f>+'[1]Resumen - Carbono neutralidad'!N74</f>
        <v>10.187309348628869</v>
      </c>
      <c r="J74" s="62">
        <f>+'[1]Resumen - Carbono neutralidad'!O74</f>
        <v>10.444737003208122</v>
      </c>
      <c r="K74" s="62">
        <f>+'[1]Resumen - Carbono neutralidad'!P74</f>
        <v>10.67877656684222</v>
      </c>
      <c r="L74" s="62">
        <f>+'[1]Resumen - Carbono neutralidad'!Q74</f>
        <v>11.091578806946364</v>
      </c>
      <c r="M74" s="62">
        <f>+'[1]Resumen - Carbono neutralidad'!R74</f>
        <v>11.224307629586532</v>
      </c>
      <c r="N74" s="62">
        <f>+'[1]Resumen - Carbono neutralidad'!S74</f>
        <v>11.454163400168722</v>
      </c>
      <c r="O74" s="62">
        <f>+'[1]Resumen - Carbono neutralidad'!T74</f>
        <v>11.631376743692559</v>
      </c>
      <c r="P74" s="62">
        <f>+'[1]Resumen - Carbono neutralidad'!U74</f>
        <v>11.84701007234422</v>
      </c>
      <c r="Q74" s="62">
        <f>+'[1]Resumen - Carbono neutralidad'!V74</f>
        <v>12.085831894086766</v>
      </c>
      <c r="R74" s="62">
        <f>+'[1]Resumen - Carbono neutralidad'!W74</f>
        <v>12.234067729509322</v>
      </c>
      <c r="S74" s="62">
        <f>+'[1]Resumen - Carbono neutralidad'!X74</f>
        <v>12.381852355675669</v>
      </c>
      <c r="T74" s="62">
        <f>+'[1]Resumen - Carbono neutralidad'!Y74</f>
        <v>12.488333816900495</v>
      </c>
      <c r="U74" s="62">
        <f>+'[1]Resumen - Carbono neutralidad'!Z74</f>
        <v>12.810865263833708</v>
      </c>
      <c r="V74" s="62">
        <f>+'[1]Resumen - Carbono neutralidad'!AA74</f>
        <v>12.845867375977363</v>
      </c>
      <c r="W74" s="62">
        <f>+'[1]Resumen - Carbono neutralidad'!AB74</f>
        <v>12.90139266721563</v>
      </c>
      <c r="X74" s="62">
        <f>+'[1]Resumen - Carbono neutralidad'!AC74</f>
        <v>13.077960619288348</v>
      </c>
      <c r="Y74" s="62">
        <f>+'[1]Resumen - Carbono neutralidad'!AD74</f>
        <v>13.230380788065126</v>
      </c>
      <c r="Z74" s="62">
        <f>+'[1]Resumen - Carbono neutralidad'!AE74</f>
        <v>13.309619146935521</v>
      </c>
      <c r="AA74" s="62">
        <f>+'[1]Resumen - Carbono neutralidad'!AF74</f>
        <v>13.351950641448626</v>
      </c>
      <c r="AB74" s="62">
        <f>+'[1]Resumen - Carbono neutralidad'!AG74</f>
        <v>13.393244390139804</v>
      </c>
      <c r="AC74" s="62">
        <f>+'[1]Resumen - Carbono neutralidad'!AH74</f>
        <v>13.42744009670745</v>
      </c>
      <c r="AD74" s="62">
        <f>+'[1]Resumen - Carbono neutralidad'!AI74</f>
        <v>13.648746178539295</v>
      </c>
      <c r="AE74" s="62">
        <f>+'[1]Resumen - Carbono neutralidad'!AJ74</f>
        <v>13.889950503185863</v>
      </c>
      <c r="AF74" s="62">
        <f>+'[1]Resumen - Carbono neutralidad'!AK74</f>
        <v>14.285499901010239</v>
      </c>
      <c r="AG74" s="62">
        <f>+'[1]Resumen - Carbono neutralidad'!AL74</f>
        <v>14.501533594819623</v>
      </c>
      <c r="AH74" s="62">
        <f>+'[1]Resumen - Carbono neutralidad'!AM74</f>
        <v>14.571445053045359</v>
      </c>
      <c r="AI74" s="62">
        <f>+'[1]Resumen - Carbono neutralidad'!AN74</f>
        <v>14.615159075961129</v>
      </c>
      <c r="AJ74" s="62">
        <f>+'[1]Resumen - Carbono neutralidad'!AO74</f>
        <v>14.796807338533107</v>
      </c>
      <c r="AK74" s="62">
        <f>+'[1]Resumen - Carbono neutralidad'!AP74</f>
        <v>14.854176678989313</v>
      </c>
      <c r="AL74" s="62">
        <f>+'[1]Resumen - Carbono neutralidad'!AQ74</f>
        <v>14.855970973557142</v>
      </c>
    </row>
    <row r="75" spans="1:38" x14ac:dyDescent="0.25">
      <c r="A75" t="s">
        <v>20</v>
      </c>
      <c r="B75">
        <f>+VLOOKUP(A75,'[1]Diccionario regiones'!$A$2:$B$24,2,FALSE)</f>
        <v>7</v>
      </c>
      <c r="C75" s="62">
        <f>+'[1]Resumen - Carbono neutralidad'!H75</f>
        <v>39.912768861801794</v>
      </c>
      <c r="D75" s="62">
        <f>+'[1]Resumen - Carbono neutralidad'!I75</f>
        <v>48.585404821952508</v>
      </c>
      <c r="E75" s="62">
        <f>+'[1]Resumen - Carbono neutralidad'!J75</f>
        <v>55.880280580795869</v>
      </c>
      <c r="F75" s="62">
        <f>+'[1]Resumen - Carbono neutralidad'!K75</f>
        <v>66.97261513572974</v>
      </c>
      <c r="G75" s="62">
        <f>+'[1]Resumen - Carbono neutralidad'!L75</f>
        <v>71.782792420769198</v>
      </c>
      <c r="H75" s="62">
        <f>+'[1]Resumen - Carbono neutralidad'!M75</f>
        <v>80.092132560258804</v>
      </c>
      <c r="I75" s="62">
        <f>+'[1]Resumen - Carbono neutralidad'!N75</f>
        <v>83.697896585303468</v>
      </c>
      <c r="J75" s="62">
        <f>+'[1]Resumen - Carbono neutralidad'!O75</f>
        <v>85.429056234124559</v>
      </c>
      <c r="K75" s="62">
        <f>+'[1]Resumen - Carbono neutralidad'!P75</f>
        <v>86.203826711625325</v>
      </c>
      <c r="L75" s="62">
        <f>+'[1]Resumen - Carbono neutralidad'!Q75</f>
        <v>87.388952770542801</v>
      </c>
      <c r="M75" s="62">
        <f>+'[1]Resumen - Carbono neutralidad'!R75</f>
        <v>88.748357608705561</v>
      </c>
      <c r="N75" s="62">
        <f>+'[1]Resumen - Carbono neutralidad'!S75</f>
        <v>90.141206840534721</v>
      </c>
      <c r="O75" s="62">
        <f>+'[1]Resumen - Carbono neutralidad'!T75</f>
        <v>91.584428401854723</v>
      </c>
      <c r="P75" s="62">
        <f>+'[1]Resumen - Carbono neutralidad'!U75</f>
        <v>92.783331713536555</v>
      </c>
      <c r="Q75" s="62">
        <f>+'[1]Resumen - Carbono neutralidad'!V75</f>
        <v>94.306511236802308</v>
      </c>
      <c r="R75" s="62">
        <f>+'[1]Resumen - Carbono neutralidad'!W75</f>
        <v>95.165258022520959</v>
      </c>
      <c r="S75" s="62">
        <f>+'[1]Resumen - Carbono neutralidad'!X75</f>
        <v>96.101642985678254</v>
      </c>
      <c r="T75" s="62">
        <f>+'[1]Resumen - Carbono neutralidad'!Y75</f>
        <v>96.65968638730638</v>
      </c>
      <c r="U75" s="62">
        <f>+'[1]Resumen - Carbono neutralidad'!Z75</f>
        <v>97.658795287843645</v>
      </c>
      <c r="V75" s="62">
        <f>+'[1]Resumen - Carbono neutralidad'!AA75</f>
        <v>98.243301726382143</v>
      </c>
      <c r="W75" s="62">
        <f>+'[1]Resumen - Carbono neutralidad'!AB75</f>
        <v>99.148019494581575</v>
      </c>
      <c r="X75" s="62">
        <f>+'[1]Resumen - Carbono neutralidad'!AC75</f>
        <v>99.943408566228001</v>
      </c>
      <c r="Y75" s="62">
        <f>+'[1]Resumen - Carbono neutralidad'!AD75</f>
        <v>100.79951218371068</v>
      </c>
      <c r="Z75" s="62">
        <f>+'[1]Resumen - Carbono neutralidad'!AE75</f>
        <v>103.085858479085</v>
      </c>
      <c r="AA75" s="62">
        <f>+'[1]Resumen - Carbono neutralidad'!AF75</f>
        <v>104.57300071810022</v>
      </c>
      <c r="AB75" s="62">
        <f>+'[1]Resumen - Carbono neutralidad'!AG75</f>
        <v>105.89820587257441</v>
      </c>
      <c r="AC75" s="62">
        <f>+'[1]Resumen - Carbono neutralidad'!AH75</f>
        <v>106.70744256938642</v>
      </c>
      <c r="AD75" s="62">
        <f>+'[1]Resumen - Carbono neutralidad'!AI75</f>
        <v>107.58433048771705</v>
      </c>
      <c r="AE75" s="62">
        <f>+'[1]Resumen - Carbono neutralidad'!AJ75</f>
        <v>107.69385618557823</v>
      </c>
      <c r="AF75" s="62">
        <f>+'[1]Resumen - Carbono neutralidad'!AK75</f>
        <v>108.36424930841336</v>
      </c>
      <c r="AG75" s="62">
        <f>+'[1]Resumen - Carbono neutralidad'!AL75</f>
        <v>108.3887087405044</v>
      </c>
      <c r="AH75" s="62">
        <f>+'[1]Resumen - Carbono neutralidad'!AM75</f>
        <v>108.5678014058722</v>
      </c>
      <c r="AI75" s="62">
        <f>+'[1]Resumen - Carbono neutralidad'!AN75</f>
        <v>108.68237296891873</v>
      </c>
      <c r="AJ75" s="62">
        <f>+'[1]Resumen - Carbono neutralidad'!AO75</f>
        <v>108.7880703207489</v>
      </c>
      <c r="AK75" s="62">
        <f>+'[1]Resumen - Carbono neutralidad'!AP75</f>
        <v>108.92301944521331</v>
      </c>
      <c r="AL75" s="62">
        <f>+'[1]Resumen - Carbono neutralidad'!AQ75</f>
        <v>108.96381944980108</v>
      </c>
    </row>
    <row r="76" spans="1:38" x14ac:dyDescent="0.25">
      <c r="A76" t="s">
        <v>21</v>
      </c>
      <c r="B76">
        <f>+VLOOKUP(A76,'[1]Diccionario regiones'!$A$2:$B$24,2,FALSE)</f>
        <v>8</v>
      </c>
      <c r="C76" s="62">
        <f>+'[1]Resumen - Carbono neutralidad'!H76</f>
        <v>5.0424260670416698</v>
      </c>
      <c r="D76" s="62">
        <f>+'[1]Resumen - Carbono neutralidad'!I76</f>
        <v>6.6977441888139637</v>
      </c>
      <c r="E76" s="62">
        <f>+'[1]Resumen - Carbono neutralidad'!J76</f>
        <v>8.9308060447914901</v>
      </c>
      <c r="F76" s="62">
        <f>+'[1]Resumen - Carbono neutralidad'!K76</f>
        <v>12.257974278396651</v>
      </c>
      <c r="G76" s="62">
        <f>+'[1]Resumen - Carbono neutralidad'!L76</f>
        <v>15.057494379147618</v>
      </c>
      <c r="H76" s="62">
        <f>+'[1]Resumen - Carbono neutralidad'!M76</f>
        <v>22.860642857139602</v>
      </c>
      <c r="I76" s="62">
        <f>+'[1]Resumen - Carbono neutralidad'!N76</f>
        <v>23.492622924782793</v>
      </c>
      <c r="J76" s="62">
        <f>+'[1]Resumen - Carbono neutralidad'!O76</f>
        <v>23.651701931059037</v>
      </c>
      <c r="K76" s="62">
        <f>+'[1]Resumen - Carbono neutralidad'!P76</f>
        <v>23.677548921467917</v>
      </c>
      <c r="L76" s="62">
        <f>+'[1]Resumen - Carbono neutralidad'!Q76</f>
        <v>23.794695900977676</v>
      </c>
      <c r="M76" s="62">
        <f>+'[1]Resumen - Carbono neutralidad'!R76</f>
        <v>24.059941998264669</v>
      </c>
      <c r="N76" s="62">
        <f>+'[1]Resumen - Carbono neutralidad'!S76</f>
        <v>24.204230530438</v>
      </c>
      <c r="O76" s="62">
        <f>+'[1]Resumen - Carbono neutralidad'!T76</f>
        <v>24.214662786206294</v>
      </c>
      <c r="P76" s="62">
        <f>+'[1]Resumen - Carbono neutralidad'!U76</f>
        <v>24.227285910345891</v>
      </c>
      <c r="Q76" s="62">
        <f>+'[1]Resumen - Carbono neutralidad'!V76</f>
        <v>24.242537535811032</v>
      </c>
      <c r="R76" s="62">
        <f>+'[1]Resumen - Carbono neutralidad'!W76</f>
        <v>24.287836453818358</v>
      </c>
      <c r="S76" s="62">
        <f>+'[1]Resumen - Carbono neutralidad'!X76</f>
        <v>24.318472887368451</v>
      </c>
      <c r="T76" s="62">
        <f>+'[1]Resumen - Carbono neutralidad'!Y76</f>
        <v>24.349043590073681</v>
      </c>
      <c r="U76" s="62">
        <f>+'[1]Resumen - Carbono neutralidad'!Z76</f>
        <v>24.380158642483902</v>
      </c>
      <c r="V76" s="62">
        <f>+'[1]Resumen - Carbono neutralidad'!AA76</f>
        <v>24.94253616045447</v>
      </c>
      <c r="W76" s="62">
        <f>+'[1]Resumen - Carbono neutralidad'!AB76</f>
        <v>24.989300483510068</v>
      </c>
      <c r="X76" s="62">
        <f>+'[1]Resumen - Carbono neutralidad'!AC76</f>
        <v>25.03536483471682</v>
      </c>
      <c r="Y76" s="62">
        <f>+'[1]Resumen - Carbono neutralidad'!AD76</f>
        <v>25.053593564010701</v>
      </c>
      <c r="Z76" s="62">
        <f>+'[1]Resumen - Carbono neutralidad'!AE76</f>
        <v>25.093044937871252</v>
      </c>
      <c r="AA76" s="62">
        <f>+'[1]Resumen - Carbono neutralidad'!AF76</f>
        <v>25.157390623383574</v>
      </c>
      <c r="AB76" s="62">
        <f>+'[1]Resumen - Carbono neutralidad'!AG76</f>
        <v>25.185185404405139</v>
      </c>
      <c r="AC76" s="62">
        <f>+'[1]Resumen - Carbono neutralidad'!AH76</f>
        <v>25.211609445388813</v>
      </c>
      <c r="AD76" s="62">
        <f>+'[1]Resumen - Carbono neutralidad'!AI76</f>
        <v>25.217175025248135</v>
      </c>
      <c r="AE76" s="62">
        <f>+'[1]Resumen - Carbono neutralidad'!AJ76</f>
        <v>25.241194055939808</v>
      </c>
      <c r="AF76" s="62">
        <f>+'[1]Resumen - Carbono neutralidad'!AK76</f>
        <v>25.25420317618574</v>
      </c>
      <c r="AG76" s="62">
        <f>+'[1]Resumen - Carbono neutralidad'!AL76</f>
        <v>25.282254322758551</v>
      </c>
      <c r="AH76" s="62">
        <f>+'[1]Resumen - Carbono neutralidad'!AM76</f>
        <v>25.334938296642949</v>
      </c>
      <c r="AI76" s="62">
        <f>+'[1]Resumen - Carbono neutralidad'!AN76</f>
        <v>25.351953561592108</v>
      </c>
      <c r="AJ76" s="62">
        <f>+'[1]Resumen - Carbono neutralidad'!AO76</f>
        <v>25.366362299512378</v>
      </c>
      <c r="AK76" s="62">
        <f>+'[1]Resumen - Carbono neutralidad'!AP76</f>
        <v>25.391641400821143</v>
      </c>
      <c r="AL76" s="62">
        <f>+'[1]Resumen - Carbono neutralidad'!AQ76</f>
        <v>25.391641400821143</v>
      </c>
    </row>
    <row r="77" spans="1:38" x14ac:dyDescent="0.25">
      <c r="A77" t="s">
        <v>22</v>
      </c>
      <c r="B77">
        <f>+VLOOKUP(A77,'[1]Diccionario regiones'!$A$2:$B$24,2,FALSE)</f>
        <v>8</v>
      </c>
      <c r="C77" s="62">
        <f>+'[1]Resumen - Carbono neutralidad'!H77</f>
        <v>13.521891188668818</v>
      </c>
      <c r="D77" s="62">
        <f>+'[1]Resumen - Carbono neutralidad'!I77</f>
        <v>19.911233318513673</v>
      </c>
      <c r="E77" s="62">
        <f>+'[1]Resumen - Carbono neutralidad'!J77</f>
        <v>28.557670439615006</v>
      </c>
      <c r="F77" s="62">
        <f>+'[1]Resumen - Carbono neutralidad'!K77</f>
        <v>41.459128511762735</v>
      </c>
      <c r="G77" s="62">
        <f>+'[1]Resumen - Carbono neutralidad'!L77</f>
        <v>52.333512484504141</v>
      </c>
      <c r="H77" s="62">
        <f>+'[1]Resumen - Carbono neutralidad'!M77</f>
        <v>82.737374309666151</v>
      </c>
      <c r="I77" s="62">
        <f>+'[1]Resumen - Carbono neutralidad'!N77</f>
        <v>84.989463024537088</v>
      </c>
      <c r="J77" s="62">
        <f>+'[1]Resumen - Carbono neutralidad'!O77</f>
        <v>85.287207045887556</v>
      </c>
      <c r="K77" s="62">
        <f>+'[1]Resumen - Carbono neutralidad'!P77</f>
        <v>85.378468554804002</v>
      </c>
      <c r="L77" s="62">
        <f>+'[1]Resumen - Carbono neutralidad'!Q77</f>
        <v>85.797446856626138</v>
      </c>
      <c r="M77" s="62">
        <f>+'[1]Resumen - Carbono neutralidad'!R77</f>
        <v>86.574354656236267</v>
      </c>
      <c r="N77" s="62">
        <f>+'[1]Resumen - Carbono neutralidad'!S77</f>
        <v>87.122270847640095</v>
      </c>
      <c r="O77" s="62">
        <f>+'[1]Resumen - Carbono neutralidad'!T77</f>
        <v>87.139509060597632</v>
      </c>
      <c r="P77" s="62">
        <f>+'[1]Resumen - Carbono neutralidad'!U77</f>
        <v>87.162648390073031</v>
      </c>
      <c r="Q77" s="62">
        <f>+'[1]Resumen - Carbono neutralidad'!V77</f>
        <v>87.186065491645962</v>
      </c>
      <c r="R77" s="62">
        <f>+'[1]Resumen - Carbono neutralidad'!W77</f>
        <v>87.304005340707505</v>
      </c>
      <c r="S77" s="62">
        <f>+'[1]Resumen - Carbono neutralidad'!X77</f>
        <v>87.354664265623796</v>
      </c>
      <c r="T77" s="62">
        <f>+'[1]Resumen - Carbono neutralidad'!Y77</f>
        <v>87.397655931434215</v>
      </c>
      <c r="U77" s="62">
        <f>+'[1]Resumen - Carbono neutralidad'!Z77</f>
        <v>87.480957994833005</v>
      </c>
      <c r="V77" s="62">
        <f>+'[1]Resumen - Carbono neutralidad'!AA77</f>
        <v>87.612440164612792</v>
      </c>
      <c r="W77" s="62">
        <f>+'[1]Resumen - Carbono neutralidad'!AB77</f>
        <v>87.701128975722625</v>
      </c>
      <c r="X77" s="62">
        <f>+'[1]Resumen - Carbono neutralidad'!AC77</f>
        <v>87.853900903513093</v>
      </c>
      <c r="Y77" s="62">
        <f>+'[1]Resumen - Carbono neutralidad'!AD77</f>
        <v>87.872035779710004</v>
      </c>
      <c r="Z77" s="62">
        <f>+'[1]Resumen - Carbono neutralidad'!AE77</f>
        <v>87.944647213175898</v>
      </c>
      <c r="AA77" s="62">
        <f>+'[1]Resumen - Carbono neutralidad'!AF77</f>
        <v>88.100192840598297</v>
      </c>
      <c r="AB77" s="62">
        <f>+'[1]Resumen - Carbono neutralidad'!AG77</f>
        <v>88.140880012642668</v>
      </c>
      <c r="AC77" s="62">
        <f>+'[1]Resumen - Carbono neutralidad'!AH77</f>
        <v>88.204750820229876</v>
      </c>
      <c r="AD77" s="62">
        <f>+'[1]Resumen - Carbono neutralidad'!AI77</f>
        <v>88.204750820229876</v>
      </c>
      <c r="AE77" s="62">
        <f>+'[1]Resumen - Carbono neutralidad'!AJ77</f>
        <v>88.204750820229876</v>
      </c>
      <c r="AF77" s="62">
        <f>+'[1]Resumen - Carbono neutralidad'!AK77</f>
        <v>88.204750820229876</v>
      </c>
      <c r="AG77" s="62">
        <f>+'[1]Resumen - Carbono neutralidad'!AL77</f>
        <v>88.204750820229876</v>
      </c>
      <c r="AH77" s="62">
        <f>+'[1]Resumen - Carbono neutralidad'!AM77</f>
        <v>88.222853526209363</v>
      </c>
      <c r="AI77" s="62">
        <f>+'[1]Resumen - Carbono neutralidad'!AN77</f>
        <v>88.222853526209363</v>
      </c>
      <c r="AJ77" s="62">
        <f>+'[1]Resumen - Carbono neutralidad'!AO77</f>
        <v>88.222853526209363</v>
      </c>
      <c r="AK77" s="62">
        <f>+'[1]Resumen - Carbono neutralidad'!AP77</f>
        <v>88.296915894129484</v>
      </c>
      <c r="AL77" s="62">
        <f>+'[1]Resumen - Carbono neutralidad'!AQ77</f>
        <v>88.296915894129484</v>
      </c>
    </row>
    <row r="78" spans="1:38" x14ac:dyDescent="0.25">
      <c r="A78" t="s">
        <v>23</v>
      </c>
      <c r="B78">
        <f>+VLOOKUP(A78,'[1]Diccionario regiones'!$A$2:$B$24,2,FALSE)</f>
        <v>8</v>
      </c>
      <c r="C78" s="62">
        <f>+'[1]Resumen - Carbono neutralidad'!H78</f>
        <v>2.1690124912795383</v>
      </c>
      <c r="D78" s="62">
        <f>+'[1]Resumen - Carbono neutralidad'!I78</f>
        <v>3.1939107615973321</v>
      </c>
      <c r="E78" s="62">
        <f>+'[1]Resumen - Carbono neutralidad'!J78</f>
        <v>4.5808639517285803</v>
      </c>
      <c r="F78" s="62">
        <f>+'[1]Resumen - Carbono neutralidad'!K78</f>
        <v>6.6503543302384678</v>
      </c>
      <c r="G78" s="62">
        <f>+'[1]Resumen - Carbono neutralidad'!L78</f>
        <v>8.3946868605587444</v>
      </c>
      <c r="H78" s="62">
        <f>+'[1]Resumen - Carbono neutralidad'!M78</f>
        <v>13.271693720159552</v>
      </c>
      <c r="I78" s="62">
        <f>+'[1]Resumen - Carbono neutralidad'!N78</f>
        <v>13.632945595793489</v>
      </c>
      <c r="J78" s="62">
        <f>+'[1]Resumen - Carbono neutralidad'!O78</f>
        <v>13.68070596396257</v>
      </c>
      <c r="K78" s="62">
        <f>+'[1]Resumen - Carbono neutralidad'!P78</f>
        <v>13.695344992634725</v>
      </c>
      <c r="L78" s="62">
        <f>+'[1]Resumen - Carbono neutralidad'!Q78</f>
        <v>13.76255224623168</v>
      </c>
      <c r="M78" s="62">
        <f>+'[1]Resumen - Carbono neutralidad'!R78</f>
        <v>13.887174068609527</v>
      </c>
      <c r="N78" s="62">
        <f>+'[1]Resumen - Carbono neutralidad'!S78</f>
        <v>13.975063924159105</v>
      </c>
      <c r="O78" s="62">
        <f>+'[1]Resumen - Carbono neutralidad'!T78</f>
        <v>13.977829062460444</v>
      </c>
      <c r="P78" s="62">
        <f>+'[1]Resumen - Carbono neutralidad'!U78</f>
        <v>13.981540783991971</v>
      </c>
      <c r="Q78" s="62">
        <f>+'[1]Resumen - Carbono neutralidad'!V78</f>
        <v>13.985297062245699</v>
      </c>
      <c r="R78" s="62">
        <f>+'[1]Resumen - Carbono neutralidad'!W78</f>
        <v>14.004215496232836</v>
      </c>
      <c r="S78" s="62">
        <f>+'[1]Resumen - Carbono neutralidad'!X78</f>
        <v>14.012341566721423</v>
      </c>
      <c r="T78" s="62">
        <f>+'[1]Resumen - Carbono neutralidad'!Y78</f>
        <v>14.019237751497851</v>
      </c>
      <c r="U78" s="62">
        <f>+'[1]Resumen - Carbono neutralidad'!Z78</f>
        <v>14.032600025571815</v>
      </c>
      <c r="V78" s="62">
        <f>+'[1]Resumen - Carbono neutralidad'!AA78</f>
        <v>14.053690749099589</v>
      </c>
      <c r="W78" s="62">
        <f>+'[1]Resumen - Carbono neutralidad'!AB78</f>
        <v>14.06791709779964</v>
      </c>
      <c r="X78" s="62">
        <f>+'[1]Resumen - Carbono neutralidad'!AC78</f>
        <v>14.092422857761076</v>
      </c>
      <c r="Y78" s="62">
        <f>+'[1]Resumen - Carbono neutralidad'!AD78</f>
        <v>14.095331827553117</v>
      </c>
      <c r="Z78" s="62">
        <f>+'[1]Resumen - Carbono neutralidad'!AE78</f>
        <v>14.106979244619234</v>
      </c>
      <c r="AA78" s="62">
        <f>+'[1]Resumen - Carbono neutralidad'!AF78</f>
        <v>14.131929926749102</v>
      </c>
      <c r="AB78" s="62">
        <f>+'[1]Resumen - Carbono neutralidad'!AG78</f>
        <v>14.138456453487683</v>
      </c>
      <c r="AC78" s="62">
        <f>+'[1]Resumen - Carbono neutralidad'!AH78</f>
        <v>14.148701808782418</v>
      </c>
      <c r="AD78" s="62">
        <f>+'[1]Resumen - Carbono neutralidad'!AI78</f>
        <v>14.148701808782418</v>
      </c>
      <c r="AE78" s="62">
        <f>+'[1]Resumen - Carbono neutralidad'!AJ78</f>
        <v>14.148701808782418</v>
      </c>
      <c r="AF78" s="62">
        <f>+'[1]Resumen - Carbono neutralidad'!AK78</f>
        <v>14.148701808782418</v>
      </c>
      <c r="AG78" s="62">
        <f>+'[1]Resumen - Carbono neutralidad'!AL78</f>
        <v>14.148701808782418</v>
      </c>
      <c r="AH78" s="62">
        <f>+'[1]Resumen - Carbono neutralidad'!AM78</f>
        <v>14.151605618230954</v>
      </c>
      <c r="AI78" s="62">
        <f>+'[1]Resumen - Carbono neutralidad'!AN78</f>
        <v>14.151605618230954</v>
      </c>
      <c r="AJ78" s="62">
        <f>+'[1]Resumen - Carbono neutralidad'!AO78</f>
        <v>14.151605618230954</v>
      </c>
      <c r="AK78" s="62">
        <f>+'[1]Resumen - Carbono neutralidad'!AP78</f>
        <v>14.163485776036614</v>
      </c>
      <c r="AL78" s="62">
        <f>+'[1]Resumen - Carbono neutralidad'!AQ78</f>
        <v>14.163485776036614</v>
      </c>
    </row>
    <row r="79" spans="1:38" x14ac:dyDescent="0.25">
      <c r="A79" t="s">
        <v>24</v>
      </c>
      <c r="B79">
        <f>+VLOOKUP(A79,'[1]Diccionario regiones'!$A$2:$B$24,2,FALSE)</f>
        <v>9</v>
      </c>
      <c r="C79" s="62">
        <f>+'[1]Resumen - Carbono neutralidad'!H79</f>
        <v>3.9860263245955303</v>
      </c>
      <c r="D79" s="62">
        <f>+'[1]Resumen - Carbono neutralidad'!I79</f>
        <v>5.8467233643444487</v>
      </c>
      <c r="E79" s="62">
        <f>+'[1]Resumen - Carbono neutralidad'!J79</f>
        <v>7.8581837610267193</v>
      </c>
      <c r="F79" s="62">
        <f>+'[1]Resumen - Carbono neutralidad'!K79</f>
        <v>13.976427856550504</v>
      </c>
      <c r="G79" s="62">
        <f>+'[1]Resumen - Carbono neutralidad'!L79</f>
        <v>16.271522390905595</v>
      </c>
      <c r="H79" s="62">
        <f>+'[1]Resumen - Carbono neutralidad'!M79</f>
        <v>20.344747994207619</v>
      </c>
      <c r="I79" s="62">
        <f>+'[1]Resumen - Carbono neutralidad'!N79</f>
        <v>25.36260496280013</v>
      </c>
      <c r="J79" s="62">
        <f>+'[1]Resumen - Carbono neutralidad'!O79</f>
        <v>28.75786039503301</v>
      </c>
      <c r="K79" s="62">
        <f>+'[1]Resumen - Carbono neutralidad'!P79</f>
        <v>30.557037782869401</v>
      </c>
      <c r="L79" s="62">
        <f>+'[1]Resumen - Carbono neutralidad'!Q79</f>
        <v>30.781295993132698</v>
      </c>
      <c r="M79" s="62">
        <f>+'[1]Resumen - Carbono neutralidad'!R79</f>
        <v>31.03803855993684</v>
      </c>
      <c r="N79" s="62">
        <f>+'[1]Resumen - Carbono neutralidad'!S79</f>
        <v>31.904343601223026</v>
      </c>
      <c r="O79" s="62">
        <f>+'[1]Resumen - Carbono neutralidad'!T79</f>
        <v>32.471014234116033</v>
      </c>
      <c r="P79" s="62">
        <f>+'[1]Resumen - Carbono neutralidad'!U79</f>
        <v>32.724928245107748</v>
      </c>
      <c r="Q79" s="62">
        <f>+'[1]Resumen - Carbono neutralidad'!V79</f>
        <v>33.345849656972561</v>
      </c>
      <c r="R79" s="62">
        <f>+'[1]Resumen - Carbono neutralidad'!W79</f>
        <v>34.544508319663031</v>
      </c>
      <c r="S79" s="62">
        <f>+'[1]Resumen - Carbono neutralidad'!X79</f>
        <v>35.027040779669932</v>
      </c>
      <c r="T79" s="62">
        <f>+'[1]Resumen - Carbono neutralidad'!Y79</f>
        <v>35.068105336195607</v>
      </c>
      <c r="U79" s="62">
        <f>+'[1]Resumen - Carbono neutralidad'!Z79</f>
        <v>35.590145414154506</v>
      </c>
      <c r="V79" s="62">
        <f>+'[1]Resumen - Carbono neutralidad'!AA79</f>
        <v>36.108986542812097</v>
      </c>
      <c r="W79" s="62">
        <f>+'[1]Resumen - Carbono neutralidad'!AB79</f>
        <v>36.132518796571944</v>
      </c>
      <c r="X79" s="62">
        <f>+'[1]Resumen - Carbono neutralidad'!AC79</f>
        <v>36.283474793179138</v>
      </c>
      <c r="Y79" s="62">
        <f>+'[1]Resumen - Carbono neutralidad'!AD79</f>
        <v>36.578175798175039</v>
      </c>
      <c r="Z79" s="62">
        <f>+'[1]Resumen - Carbono neutralidad'!AE79</f>
        <v>36.829600141011447</v>
      </c>
      <c r="AA79" s="62">
        <f>+'[1]Resumen - Carbono neutralidad'!AF79</f>
        <v>37.312005434690931</v>
      </c>
      <c r="AB79" s="62">
        <f>+'[1]Resumen - Carbono neutralidad'!AG79</f>
        <v>37.429806298929122</v>
      </c>
      <c r="AC79" s="62">
        <f>+'[1]Resumen - Carbono neutralidad'!AH79</f>
        <v>37.497761054842087</v>
      </c>
      <c r="AD79" s="62">
        <f>+'[1]Resumen - Carbono neutralidad'!AI79</f>
        <v>37.661277598682311</v>
      </c>
      <c r="AE79" s="62">
        <f>+'[1]Resumen - Carbono neutralidad'!AJ79</f>
        <v>37.686258357167304</v>
      </c>
      <c r="AF79" s="62">
        <f>+'[1]Resumen - Carbono neutralidad'!AK79</f>
        <v>37.775582379185089</v>
      </c>
      <c r="AG79" s="62">
        <f>+'[1]Resumen - Carbono neutralidad'!AL79</f>
        <v>37.775582379185089</v>
      </c>
      <c r="AH79" s="62">
        <f>+'[1]Resumen - Carbono neutralidad'!AM79</f>
        <v>37.775582379185089</v>
      </c>
      <c r="AI79" s="62">
        <f>+'[1]Resumen - Carbono neutralidad'!AN79</f>
        <v>37.775582379185089</v>
      </c>
      <c r="AJ79" s="62">
        <f>+'[1]Resumen - Carbono neutralidad'!AO79</f>
        <v>37.775582379185089</v>
      </c>
      <c r="AK79" s="62">
        <f>+'[1]Resumen - Carbono neutralidad'!AP79</f>
        <v>37.775582379185089</v>
      </c>
      <c r="AL79" s="62">
        <f>+'[1]Resumen - Carbono neutralidad'!AQ79</f>
        <v>37.775582379185089</v>
      </c>
    </row>
    <row r="80" spans="1:38" x14ac:dyDescent="0.25">
      <c r="A80" t="s">
        <v>25</v>
      </c>
      <c r="B80">
        <f>+VLOOKUP(A80,'[1]Diccionario regiones'!$A$2:$B$24,2,FALSE)</f>
        <v>14</v>
      </c>
      <c r="C80" s="62">
        <f>+'[1]Resumen - Carbono neutralidad'!H80</f>
        <v>72.057839083180667</v>
      </c>
      <c r="D80" s="62">
        <f>+'[1]Resumen - Carbono neutralidad'!I80</f>
        <v>76.828461433986547</v>
      </c>
      <c r="E80" s="62">
        <f>+'[1]Resumen - Carbono neutralidad'!J80</f>
        <v>77.686549951650989</v>
      </c>
      <c r="F80" s="62">
        <f>+'[1]Resumen - Carbono neutralidad'!K80</f>
        <v>77.686549951650989</v>
      </c>
      <c r="G80" s="62">
        <f>+'[1]Resumen - Carbono neutralidad'!L80</f>
        <v>77.686549951650989</v>
      </c>
      <c r="H80" s="62">
        <f>+'[1]Resumen - Carbono neutralidad'!M80</f>
        <v>77.686549951650989</v>
      </c>
      <c r="I80" s="62">
        <f>+'[1]Resumen - Carbono neutralidad'!N80</f>
        <v>77.686549951650989</v>
      </c>
      <c r="J80" s="62">
        <f>+'[1]Resumen - Carbono neutralidad'!O80</f>
        <v>77.686549951650989</v>
      </c>
      <c r="K80" s="62">
        <f>+'[1]Resumen - Carbono neutralidad'!P80</f>
        <v>77.686549951650989</v>
      </c>
      <c r="L80" s="62">
        <f>+'[1]Resumen - Carbono neutralidad'!Q80</f>
        <v>77.686549951650989</v>
      </c>
      <c r="M80" s="62">
        <f>+'[1]Resumen - Carbono neutralidad'!R80</f>
        <v>77.686549951650989</v>
      </c>
      <c r="N80" s="62">
        <f>+'[1]Resumen - Carbono neutralidad'!S80</f>
        <v>77.686549951650989</v>
      </c>
      <c r="O80" s="62">
        <f>+'[1]Resumen - Carbono neutralidad'!T80</f>
        <v>77.686549951650989</v>
      </c>
      <c r="P80" s="62">
        <f>+'[1]Resumen - Carbono neutralidad'!U80</f>
        <v>77.686549951650989</v>
      </c>
      <c r="Q80" s="62">
        <f>+'[1]Resumen - Carbono neutralidad'!V80</f>
        <v>77.686549951650989</v>
      </c>
      <c r="R80" s="62">
        <f>+'[1]Resumen - Carbono neutralidad'!W80</f>
        <v>77.686549951650989</v>
      </c>
      <c r="S80" s="62">
        <f>+'[1]Resumen - Carbono neutralidad'!X80</f>
        <v>77.686549951650989</v>
      </c>
      <c r="T80" s="62">
        <f>+'[1]Resumen - Carbono neutralidad'!Y80</f>
        <v>77.686549951650989</v>
      </c>
      <c r="U80" s="62">
        <f>+'[1]Resumen - Carbono neutralidad'!Z80</f>
        <v>77.686549951650989</v>
      </c>
      <c r="V80" s="62">
        <f>+'[1]Resumen - Carbono neutralidad'!AA80</f>
        <v>77.686549951650989</v>
      </c>
      <c r="W80" s="62">
        <f>+'[1]Resumen - Carbono neutralidad'!AB80</f>
        <v>77.686549951650989</v>
      </c>
      <c r="X80" s="62">
        <f>+'[1]Resumen - Carbono neutralidad'!AC80</f>
        <v>77.686549951650989</v>
      </c>
      <c r="Y80" s="62">
        <f>+'[1]Resumen - Carbono neutralidad'!AD80</f>
        <v>77.686549951650989</v>
      </c>
      <c r="Z80" s="62">
        <f>+'[1]Resumen - Carbono neutralidad'!AE80</f>
        <v>77.686549951650989</v>
      </c>
      <c r="AA80" s="62">
        <f>+'[1]Resumen - Carbono neutralidad'!AF80</f>
        <v>77.686549951650989</v>
      </c>
      <c r="AB80" s="62">
        <f>+'[1]Resumen - Carbono neutralidad'!AG80</f>
        <v>77.686549951650989</v>
      </c>
      <c r="AC80" s="62">
        <f>+'[1]Resumen - Carbono neutralidad'!AH80</f>
        <v>77.686549951650989</v>
      </c>
      <c r="AD80" s="62">
        <f>+'[1]Resumen - Carbono neutralidad'!AI80</f>
        <v>77.686549951650989</v>
      </c>
      <c r="AE80" s="62">
        <f>+'[1]Resumen - Carbono neutralidad'!AJ80</f>
        <v>77.686549951650989</v>
      </c>
      <c r="AF80" s="62">
        <f>+'[1]Resumen - Carbono neutralidad'!AK80</f>
        <v>77.686549951650989</v>
      </c>
      <c r="AG80" s="62">
        <f>+'[1]Resumen - Carbono neutralidad'!AL80</f>
        <v>77.686549951650989</v>
      </c>
      <c r="AH80" s="62">
        <f>+'[1]Resumen - Carbono neutralidad'!AM80</f>
        <v>77.686549951650989</v>
      </c>
      <c r="AI80" s="62">
        <f>+'[1]Resumen - Carbono neutralidad'!AN80</f>
        <v>77.686549951650989</v>
      </c>
      <c r="AJ80" s="62">
        <f>+'[1]Resumen - Carbono neutralidad'!AO80</f>
        <v>77.686549951650989</v>
      </c>
      <c r="AK80" s="62">
        <f>+'[1]Resumen - Carbono neutralidad'!AP80</f>
        <v>77.686549951650989</v>
      </c>
      <c r="AL80" s="62">
        <f>+'[1]Resumen - Carbono neutralidad'!AQ80</f>
        <v>77.686549951650989</v>
      </c>
    </row>
    <row r="81" spans="1:38" x14ac:dyDescent="0.25">
      <c r="A81" t="s">
        <v>26</v>
      </c>
      <c r="B81">
        <f>+VLOOKUP(A81,'[1]Diccionario regiones'!$A$2:$B$24,2,FALSE)</f>
        <v>10</v>
      </c>
      <c r="C81" s="62">
        <f>+'[1]Resumen - Carbono neutralidad'!H81</f>
        <v>30.413810351547582</v>
      </c>
      <c r="D81" s="62">
        <f>+'[1]Resumen - Carbono neutralidad'!I81</f>
        <v>52.696230400301829</v>
      </c>
      <c r="E81" s="62">
        <f>+'[1]Resumen - Carbono neutralidad'!J81</f>
        <v>65.613390107097203</v>
      </c>
      <c r="F81" s="62">
        <f>+'[1]Resumen - Carbono neutralidad'!K81</f>
        <v>68.371482516009209</v>
      </c>
      <c r="G81" s="62">
        <f>+'[1]Resumen - Carbono neutralidad'!L81</f>
        <v>68.450132310931863</v>
      </c>
      <c r="H81" s="62">
        <f>+'[1]Resumen - Carbono neutralidad'!M81</f>
        <v>68.450132310931863</v>
      </c>
      <c r="I81" s="62">
        <f>+'[1]Resumen - Carbono neutralidad'!N81</f>
        <v>68.450132310931863</v>
      </c>
      <c r="J81" s="62">
        <f>+'[1]Resumen - Carbono neutralidad'!O81</f>
        <v>68.450132310931863</v>
      </c>
      <c r="K81" s="62">
        <f>+'[1]Resumen - Carbono neutralidad'!P81</f>
        <v>68.450132310931863</v>
      </c>
      <c r="L81" s="62">
        <f>+'[1]Resumen - Carbono neutralidad'!Q81</f>
        <v>68.450132310931863</v>
      </c>
      <c r="M81" s="62">
        <f>+'[1]Resumen - Carbono neutralidad'!R81</f>
        <v>68.450132310931863</v>
      </c>
      <c r="N81" s="62">
        <f>+'[1]Resumen - Carbono neutralidad'!S81</f>
        <v>68.450132310931863</v>
      </c>
      <c r="O81" s="62">
        <f>+'[1]Resumen - Carbono neutralidad'!T81</f>
        <v>68.450132310931863</v>
      </c>
      <c r="P81" s="62">
        <f>+'[1]Resumen - Carbono neutralidad'!U81</f>
        <v>68.450132310931863</v>
      </c>
      <c r="Q81" s="62">
        <f>+'[1]Resumen - Carbono neutralidad'!V81</f>
        <v>68.450132310931863</v>
      </c>
      <c r="R81" s="62">
        <f>+'[1]Resumen - Carbono neutralidad'!W81</f>
        <v>68.450132310931863</v>
      </c>
      <c r="S81" s="62">
        <f>+'[1]Resumen - Carbono neutralidad'!X81</f>
        <v>68.450132310931863</v>
      </c>
      <c r="T81" s="62">
        <f>+'[1]Resumen - Carbono neutralidad'!Y81</f>
        <v>68.450132310931863</v>
      </c>
      <c r="U81" s="62">
        <f>+'[1]Resumen - Carbono neutralidad'!Z81</f>
        <v>68.450132310931863</v>
      </c>
      <c r="V81" s="62">
        <f>+'[1]Resumen - Carbono neutralidad'!AA81</f>
        <v>68.450132310931863</v>
      </c>
      <c r="W81" s="62">
        <f>+'[1]Resumen - Carbono neutralidad'!AB81</f>
        <v>68.450132310931863</v>
      </c>
      <c r="X81" s="62">
        <f>+'[1]Resumen - Carbono neutralidad'!AC81</f>
        <v>68.450132310931863</v>
      </c>
      <c r="Y81" s="62">
        <f>+'[1]Resumen - Carbono neutralidad'!AD81</f>
        <v>68.450132310931863</v>
      </c>
      <c r="Z81" s="62">
        <f>+'[1]Resumen - Carbono neutralidad'!AE81</f>
        <v>68.450132310931863</v>
      </c>
      <c r="AA81" s="62">
        <f>+'[1]Resumen - Carbono neutralidad'!AF81</f>
        <v>68.450132310931863</v>
      </c>
      <c r="AB81" s="62">
        <f>+'[1]Resumen - Carbono neutralidad'!AG81</f>
        <v>68.450132310931863</v>
      </c>
      <c r="AC81" s="62">
        <f>+'[1]Resumen - Carbono neutralidad'!AH81</f>
        <v>68.450132310931863</v>
      </c>
      <c r="AD81" s="62">
        <f>+'[1]Resumen - Carbono neutralidad'!AI81</f>
        <v>68.450132310931863</v>
      </c>
      <c r="AE81" s="62">
        <f>+'[1]Resumen - Carbono neutralidad'!AJ81</f>
        <v>68.450132310931863</v>
      </c>
      <c r="AF81" s="62">
        <f>+'[1]Resumen - Carbono neutralidad'!AK81</f>
        <v>68.450132310931863</v>
      </c>
      <c r="AG81" s="62">
        <f>+'[1]Resumen - Carbono neutralidad'!AL81</f>
        <v>68.450132310931863</v>
      </c>
      <c r="AH81" s="62">
        <f>+'[1]Resumen - Carbono neutralidad'!AM81</f>
        <v>68.450132310931863</v>
      </c>
      <c r="AI81" s="62">
        <f>+'[1]Resumen - Carbono neutralidad'!AN81</f>
        <v>68.450132310931863</v>
      </c>
      <c r="AJ81" s="62">
        <f>+'[1]Resumen - Carbono neutralidad'!AO81</f>
        <v>68.450132310931863</v>
      </c>
      <c r="AK81" s="62">
        <f>+'[1]Resumen - Carbono neutralidad'!AP81</f>
        <v>68.450132310931863</v>
      </c>
      <c r="AL81" s="62">
        <f>+'[1]Resumen - Carbono neutralidad'!AQ81</f>
        <v>68.450132310931863</v>
      </c>
    </row>
    <row r="82" spans="1:38" x14ac:dyDescent="0.25">
      <c r="A82" t="s">
        <v>27</v>
      </c>
      <c r="B82">
        <f>+VLOOKUP(A82,'[1]Diccionario regiones'!$A$2:$B$24,2,FALSE)</f>
        <v>10</v>
      </c>
      <c r="C82" s="62">
        <f>+'[1]Resumen - Carbono neutralidad'!H82</f>
        <v>77.101754419553799</v>
      </c>
      <c r="D82" s="62">
        <f>+'[1]Resumen - Carbono neutralidad'!I82</f>
        <v>133.58970047478957</v>
      </c>
      <c r="E82" s="62">
        <f>+'[1]Resumen - Carbono neutralidad'!J82</f>
        <v>166.33586624618295</v>
      </c>
      <c r="F82" s="62">
        <f>+'[1]Resumen - Carbono neutralidad'!K82</f>
        <v>173.32787945072204</v>
      </c>
      <c r="G82" s="62">
        <f>+'[1]Resumen - Carbono neutralidad'!L82</f>
        <v>173.52726377985348</v>
      </c>
      <c r="H82" s="62">
        <f>+'[1]Resumen - Carbono neutralidad'!M82</f>
        <v>173.52726377985348</v>
      </c>
      <c r="I82" s="62">
        <f>+'[1]Resumen - Carbono neutralidad'!N82</f>
        <v>173.52726377985348</v>
      </c>
      <c r="J82" s="62">
        <f>+'[1]Resumen - Carbono neutralidad'!O82</f>
        <v>173.52726377985348</v>
      </c>
      <c r="K82" s="62">
        <f>+'[1]Resumen - Carbono neutralidad'!P82</f>
        <v>173.52726377985348</v>
      </c>
      <c r="L82" s="62">
        <f>+'[1]Resumen - Carbono neutralidad'!Q82</f>
        <v>173.52726377985348</v>
      </c>
      <c r="M82" s="62">
        <f>+'[1]Resumen - Carbono neutralidad'!R82</f>
        <v>173.52726377985348</v>
      </c>
      <c r="N82" s="62">
        <f>+'[1]Resumen - Carbono neutralidad'!S82</f>
        <v>173.52726377985348</v>
      </c>
      <c r="O82" s="62">
        <f>+'[1]Resumen - Carbono neutralidad'!T82</f>
        <v>173.52726377985348</v>
      </c>
      <c r="P82" s="62">
        <f>+'[1]Resumen - Carbono neutralidad'!U82</f>
        <v>173.52726377985348</v>
      </c>
      <c r="Q82" s="62">
        <f>+'[1]Resumen - Carbono neutralidad'!V82</f>
        <v>173.52726377985348</v>
      </c>
      <c r="R82" s="62">
        <f>+'[1]Resumen - Carbono neutralidad'!W82</f>
        <v>173.52726377985348</v>
      </c>
      <c r="S82" s="62">
        <f>+'[1]Resumen - Carbono neutralidad'!X82</f>
        <v>173.52726377985348</v>
      </c>
      <c r="T82" s="62">
        <f>+'[1]Resumen - Carbono neutralidad'!Y82</f>
        <v>173.52726377985348</v>
      </c>
      <c r="U82" s="62">
        <f>+'[1]Resumen - Carbono neutralidad'!Z82</f>
        <v>173.52726377985348</v>
      </c>
      <c r="V82" s="62">
        <f>+'[1]Resumen - Carbono neutralidad'!AA82</f>
        <v>173.52726377985348</v>
      </c>
      <c r="W82" s="62">
        <f>+'[1]Resumen - Carbono neutralidad'!AB82</f>
        <v>173.52726377985348</v>
      </c>
      <c r="X82" s="62">
        <f>+'[1]Resumen - Carbono neutralidad'!AC82</f>
        <v>173.52726377985348</v>
      </c>
      <c r="Y82" s="62">
        <f>+'[1]Resumen - Carbono neutralidad'!AD82</f>
        <v>173.52726377985348</v>
      </c>
      <c r="Z82" s="62">
        <f>+'[1]Resumen - Carbono neutralidad'!AE82</f>
        <v>173.52726377985348</v>
      </c>
      <c r="AA82" s="62">
        <f>+'[1]Resumen - Carbono neutralidad'!AF82</f>
        <v>173.52726377985348</v>
      </c>
      <c r="AB82" s="62">
        <f>+'[1]Resumen - Carbono neutralidad'!AG82</f>
        <v>173.52726377985348</v>
      </c>
      <c r="AC82" s="62">
        <f>+'[1]Resumen - Carbono neutralidad'!AH82</f>
        <v>173.52726377985348</v>
      </c>
      <c r="AD82" s="62">
        <f>+'[1]Resumen - Carbono neutralidad'!AI82</f>
        <v>173.52726377985348</v>
      </c>
      <c r="AE82" s="62">
        <f>+'[1]Resumen - Carbono neutralidad'!AJ82</f>
        <v>173.52726377985348</v>
      </c>
      <c r="AF82" s="62">
        <f>+'[1]Resumen - Carbono neutralidad'!AK82</f>
        <v>173.52726377985348</v>
      </c>
      <c r="AG82" s="62">
        <f>+'[1]Resumen - Carbono neutralidad'!AL82</f>
        <v>173.52726377985348</v>
      </c>
      <c r="AH82" s="62">
        <f>+'[1]Resumen - Carbono neutralidad'!AM82</f>
        <v>173.52726377985348</v>
      </c>
      <c r="AI82" s="62">
        <f>+'[1]Resumen - Carbono neutralidad'!AN82</f>
        <v>173.52726377985348</v>
      </c>
      <c r="AJ82" s="62">
        <f>+'[1]Resumen - Carbono neutralidad'!AO82</f>
        <v>173.52726377985348</v>
      </c>
      <c r="AK82" s="62">
        <f>+'[1]Resumen - Carbono neutralidad'!AP82</f>
        <v>173.52726377985348</v>
      </c>
      <c r="AL82" s="62">
        <f>+'[1]Resumen - Carbono neutralidad'!AQ82</f>
        <v>173.52726377985348</v>
      </c>
    </row>
    <row r="83" spans="1:38" x14ac:dyDescent="0.25">
      <c r="A83" t="s">
        <v>28</v>
      </c>
      <c r="C83" s="62">
        <f>+'[1]Resumen - Carbono neutralidad'!H83</f>
        <v>449.21477724459504</v>
      </c>
      <c r="D83" s="62">
        <f>+'[1]Resumen - Carbono neutralidad'!I83</f>
        <v>594.73028686071689</v>
      </c>
      <c r="E83" s="62">
        <f>+'[1]Resumen - Carbono neutralidad'!J83</f>
        <v>703.18604542320259</v>
      </c>
      <c r="F83" s="62">
        <f>+'[1]Resumen - Carbono neutralidad'!K83</f>
        <v>785.79324783899756</v>
      </c>
      <c r="G83" s="62">
        <f>+'[1]Resumen - Carbono neutralidad'!L83</f>
        <v>848.65402345294456</v>
      </c>
      <c r="H83" s="62">
        <f>+'[1]Resumen - Carbono neutralidad'!M83</f>
        <v>944.14466672060394</v>
      </c>
      <c r="I83" s="62">
        <f>+'[1]Resumen - Carbono neutralidad'!N83</f>
        <v>973.08774528668164</v>
      </c>
      <c r="J83" s="62">
        <f>+'[1]Resumen - Carbono neutralidad'!O83</f>
        <v>1000.7104656273664</v>
      </c>
      <c r="K83" s="62">
        <f>+'[1]Resumen - Carbono neutralidad'!P83</f>
        <v>1013.3906008988249</v>
      </c>
      <c r="L83" s="62">
        <f>+'[1]Resumen - Carbono neutralidad'!Q83</f>
        <v>1024.7825348898077</v>
      </c>
      <c r="M83" s="62">
        <f>+'[1]Resumen - Carbono neutralidad'!R83</f>
        <v>1036.3268778739407</v>
      </c>
      <c r="N83" s="62">
        <f>+'[1]Resumen - Carbono neutralidad'!S83</f>
        <v>1050.5194748000754</v>
      </c>
      <c r="O83" s="62">
        <f>+'[1]Resumen - Carbono neutralidad'!T83</f>
        <v>1062.0991213265677</v>
      </c>
      <c r="P83" s="62">
        <f>+'[1]Resumen - Carbono neutralidad'!U83</f>
        <v>1071.9600802583407</v>
      </c>
      <c r="Q83" s="62">
        <f>+'[1]Resumen - Carbono neutralidad'!V83</f>
        <v>1084.1373620770532</v>
      </c>
      <c r="R83" s="62">
        <f>+'[1]Resumen - Carbono neutralidad'!W83</f>
        <v>1096.353488169457</v>
      </c>
      <c r="S83" s="62">
        <f>+'[1]Resumen - Carbono neutralidad'!X83</f>
        <v>1105.8509654230843</v>
      </c>
      <c r="T83" s="62">
        <f>+'[1]Resumen - Carbono neutralidad'!Y83</f>
        <v>1114.6179560180769</v>
      </c>
      <c r="U83" s="62">
        <f>+'[1]Resumen - Carbono neutralidad'!Z83</f>
        <v>1125.3723427565899</v>
      </c>
      <c r="V83" s="62">
        <f>+'[1]Resumen - Carbono neutralidad'!AA83</f>
        <v>1139.1918214639732</v>
      </c>
      <c r="W83" s="62">
        <f>+'[1]Resumen - Carbono neutralidad'!AB83</f>
        <v>1152.2284534529704</v>
      </c>
      <c r="X83" s="62">
        <f>+'[1]Resumen - Carbono neutralidad'!AC83</f>
        <v>1160.6872668603794</v>
      </c>
      <c r="Y83" s="62">
        <f>+'[1]Resumen - Carbono neutralidad'!AD83</f>
        <v>1171.0489975868077</v>
      </c>
      <c r="Z83" s="62">
        <f>+'[1]Resumen - Carbono neutralidad'!AE83</f>
        <v>1179.9533594347363</v>
      </c>
      <c r="AA83" s="62">
        <f>+'[1]Resumen - Carbono neutralidad'!AF83</f>
        <v>1191.2846013616713</v>
      </c>
      <c r="AB83" s="62">
        <f>+'[1]Resumen - Carbono neutralidad'!AG83</f>
        <v>1206.0669551511121</v>
      </c>
      <c r="AC83" s="62">
        <f>+'[1]Resumen - Carbono neutralidad'!AH83</f>
        <v>1220.5071278945818</v>
      </c>
      <c r="AD83" s="62">
        <f>+'[1]Resumen - Carbono neutralidad'!AI83</f>
        <v>1227.3826394516063</v>
      </c>
      <c r="AE83" s="62">
        <f>+'[1]Resumen - Carbono neutralidad'!AJ83</f>
        <v>1234.9454752651998</v>
      </c>
      <c r="AF83" s="62">
        <f>+'[1]Resumen - Carbono neutralidad'!AK83</f>
        <v>1243.0855652358196</v>
      </c>
      <c r="AG83" s="62">
        <f>+'[1]Resumen - Carbono neutralidad'!AL83</f>
        <v>1249.9110137476466</v>
      </c>
      <c r="AH83" s="62">
        <f>+'[1]Resumen - Carbono neutralidad'!AM83</f>
        <v>1253.0310269901513</v>
      </c>
      <c r="AI83" s="62">
        <f>+'[1]Resumen - Carbono neutralidad'!AN83</f>
        <v>1254.3303373084652</v>
      </c>
      <c r="AJ83" s="62">
        <f>+'[1]Resumen - Carbono neutralidad'!AO83</f>
        <v>1256.7885969518388</v>
      </c>
      <c r="AK83" s="62">
        <f>+'[1]Resumen - Carbono neutralidad'!AP83</f>
        <v>1258.0310804721437</v>
      </c>
      <c r="AL83" s="62">
        <f>+'[1]Resumen - Carbono neutralidad'!AQ83</f>
        <v>1258.3543979712897</v>
      </c>
    </row>
    <row r="85" spans="1:38" x14ac:dyDescent="0.25">
      <c r="A85" t="s">
        <v>0</v>
      </c>
    </row>
    <row r="86" spans="1:38" x14ac:dyDescent="0.25">
      <c r="A86" t="s">
        <v>2</v>
      </c>
    </row>
    <row r="87" spans="1:38" x14ac:dyDescent="0.25">
      <c r="A87" t="s">
        <v>4</v>
      </c>
      <c r="C87">
        <v>2025</v>
      </c>
      <c r="D87">
        <v>2026</v>
      </c>
      <c r="E87">
        <v>2027</v>
      </c>
      <c r="F87">
        <v>2028</v>
      </c>
      <c r="G87">
        <v>2029</v>
      </c>
      <c r="H87">
        <v>2030</v>
      </c>
      <c r="I87">
        <v>2031</v>
      </c>
      <c r="J87">
        <v>2032</v>
      </c>
      <c r="K87">
        <v>2033</v>
      </c>
      <c r="L87">
        <v>2034</v>
      </c>
      <c r="M87">
        <v>2035</v>
      </c>
      <c r="N87">
        <v>2036</v>
      </c>
      <c r="O87">
        <v>2037</v>
      </c>
      <c r="P87">
        <v>2038</v>
      </c>
      <c r="Q87">
        <v>2039</v>
      </c>
      <c r="R87">
        <v>2040</v>
      </c>
      <c r="S87">
        <v>2041</v>
      </c>
      <c r="T87">
        <v>2042</v>
      </c>
      <c r="U87">
        <v>2043</v>
      </c>
      <c r="V87">
        <v>2044</v>
      </c>
      <c r="W87">
        <v>2045</v>
      </c>
      <c r="X87">
        <v>2046</v>
      </c>
      <c r="Y87">
        <v>2047</v>
      </c>
      <c r="Z87">
        <v>2048</v>
      </c>
      <c r="AA87">
        <v>2049</v>
      </c>
      <c r="AB87">
        <v>2050</v>
      </c>
      <c r="AC87">
        <v>2051</v>
      </c>
      <c r="AD87">
        <v>2052</v>
      </c>
      <c r="AE87">
        <v>2053</v>
      </c>
      <c r="AF87">
        <v>2054</v>
      </c>
      <c r="AG87">
        <v>2055</v>
      </c>
      <c r="AH87">
        <v>2056</v>
      </c>
      <c r="AI87">
        <v>2057</v>
      </c>
      <c r="AJ87">
        <v>2058</v>
      </c>
      <c r="AK87">
        <v>2059</v>
      </c>
      <c r="AL87">
        <v>2060</v>
      </c>
    </row>
    <row r="88" spans="1:38" x14ac:dyDescent="0.25">
      <c r="A88" t="s">
        <v>5</v>
      </c>
      <c r="B88">
        <f>+VLOOKUP(A88,'[1]Diccionario regiones'!$A$2:$B$24,2,FALSE)</f>
        <v>15</v>
      </c>
      <c r="C88" s="62">
        <f t="shared" ref="C88:AL94" si="0">+C4+C32+C60</f>
        <v>6.8244002601079785</v>
      </c>
      <c r="D88" s="62">
        <f t="shared" si="0"/>
        <v>8.9771601614177587</v>
      </c>
      <c r="E88" s="62">
        <f t="shared" si="0"/>
        <v>11.953551392880881</v>
      </c>
      <c r="F88" s="62">
        <f t="shared" si="0"/>
        <v>16.600184691066758</v>
      </c>
      <c r="G88" s="62">
        <f t="shared" si="0"/>
        <v>20.08675296967089</v>
      </c>
      <c r="H88" s="62">
        <f t="shared" si="0"/>
        <v>24.046615788968065</v>
      </c>
      <c r="I88" s="62">
        <f t="shared" si="0"/>
        <v>24.945112682288343</v>
      </c>
      <c r="J88" s="62">
        <f t="shared" si="0"/>
        <v>25.961511938242712</v>
      </c>
      <c r="K88" s="62">
        <f t="shared" si="0"/>
        <v>27.527455818805038</v>
      </c>
      <c r="L88" s="62">
        <f t="shared" si="0"/>
        <v>29.394634905031616</v>
      </c>
      <c r="M88" s="62">
        <f t="shared" si="0"/>
        <v>30.614006478860997</v>
      </c>
      <c r="N88" s="62">
        <f t="shared" si="0"/>
        <v>32.53900646171995</v>
      </c>
      <c r="O88" s="62">
        <f t="shared" si="0"/>
        <v>35.595723948746055</v>
      </c>
      <c r="P88" s="62">
        <f t="shared" si="0"/>
        <v>38.434215115851828</v>
      </c>
      <c r="Q88" s="62">
        <f t="shared" si="0"/>
        <v>40.047839865325962</v>
      </c>
      <c r="R88" s="62">
        <f t="shared" si="0"/>
        <v>41.739880159914897</v>
      </c>
      <c r="S88" s="62">
        <f t="shared" si="0"/>
        <v>43.427302573386136</v>
      </c>
      <c r="T88" s="62">
        <f t="shared" si="0"/>
        <v>45.201108086903822</v>
      </c>
      <c r="U88" s="62">
        <f t="shared" si="0"/>
        <v>47.761696502713129</v>
      </c>
      <c r="V88" s="62">
        <f t="shared" si="0"/>
        <v>50.836923142742762</v>
      </c>
      <c r="W88" s="62">
        <f t="shared" si="0"/>
        <v>53.102924436237231</v>
      </c>
      <c r="X88" s="62">
        <f t="shared" si="0"/>
        <v>54.878848225736938</v>
      </c>
      <c r="Y88" s="62">
        <f t="shared" si="0"/>
        <v>57.630356863155257</v>
      </c>
      <c r="Z88" s="62">
        <f t="shared" si="0"/>
        <v>59.8534592650104</v>
      </c>
      <c r="AA88" s="62">
        <f t="shared" si="0"/>
        <v>63.0746749314957</v>
      </c>
      <c r="AB88" s="62">
        <f t="shared" si="0"/>
        <v>66.769728779254294</v>
      </c>
      <c r="AC88" s="62">
        <f t="shared" si="0"/>
        <v>71.630277468200305</v>
      </c>
      <c r="AD88" s="62">
        <f t="shared" si="0"/>
        <v>74.194834055167988</v>
      </c>
      <c r="AE88" s="62">
        <f t="shared" si="0"/>
        <v>77.473546562648494</v>
      </c>
      <c r="AF88" s="62">
        <f t="shared" si="0"/>
        <v>79.475701902711791</v>
      </c>
      <c r="AG88" s="62">
        <f t="shared" si="0"/>
        <v>82.463678060887801</v>
      </c>
      <c r="AH88" s="62">
        <f t="shared" si="0"/>
        <v>85.993036595990162</v>
      </c>
      <c r="AI88" s="62">
        <f t="shared" si="0"/>
        <v>88.478060750722435</v>
      </c>
      <c r="AJ88" s="62">
        <f t="shared" si="0"/>
        <v>90.726097753735587</v>
      </c>
      <c r="AK88" s="62">
        <f t="shared" si="0"/>
        <v>92.912258295106739</v>
      </c>
      <c r="AL88" s="62">
        <f t="shared" si="0"/>
        <v>96.384993185210604</v>
      </c>
    </row>
    <row r="89" spans="1:38" x14ac:dyDescent="0.25">
      <c r="A89" t="s">
        <v>6</v>
      </c>
      <c r="B89">
        <f>+VLOOKUP(A89,'[1]Diccionario regiones'!$A$2:$B$24,2,FALSE)</f>
        <v>1</v>
      </c>
      <c r="C89" s="62">
        <f t="shared" si="0"/>
        <v>15.271540195907813</v>
      </c>
      <c r="D89" s="62">
        <f t="shared" si="0"/>
        <v>21.933951502206625</v>
      </c>
      <c r="E89" s="62">
        <f t="shared" si="0"/>
        <v>29.593905475646903</v>
      </c>
      <c r="F89" s="62">
        <f t="shared" si="0"/>
        <v>38.151887107479475</v>
      </c>
      <c r="G89" s="62">
        <f t="shared" si="0"/>
        <v>46.895141187277261</v>
      </c>
      <c r="H89" s="62">
        <f t="shared" si="0"/>
        <v>63.696857002448432</v>
      </c>
      <c r="I89" s="62">
        <f t="shared" si="0"/>
        <v>76.244733854259891</v>
      </c>
      <c r="J89" s="62">
        <f t="shared" si="0"/>
        <v>87.205215694198117</v>
      </c>
      <c r="K89" s="62">
        <f t="shared" si="0"/>
        <v>93.881055899525379</v>
      </c>
      <c r="L89" s="62">
        <f t="shared" si="0"/>
        <v>103.31487452554754</v>
      </c>
      <c r="M89" s="62">
        <f t="shared" si="0"/>
        <v>105.5902221557416</v>
      </c>
      <c r="N89" s="62">
        <f t="shared" si="0"/>
        <v>108.3648245419496</v>
      </c>
      <c r="O89" s="62">
        <f t="shared" si="0"/>
        <v>109.27739800231576</v>
      </c>
      <c r="P89" s="62">
        <f t="shared" si="0"/>
        <v>110.73206812523971</v>
      </c>
      <c r="Q89" s="62">
        <f t="shared" si="0"/>
        <v>111.54494931284067</v>
      </c>
      <c r="R89" s="62">
        <f t="shared" si="0"/>
        <v>113.47353684777232</v>
      </c>
      <c r="S89" s="62">
        <f t="shared" si="0"/>
        <v>114.91739345907378</v>
      </c>
      <c r="T89" s="62">
        <f t="shared" si="0"/>
        <v>116.48885171300279</v>
      </c>
      <c r="U89" s="62">
        <f t="shared" si="0"/>
        <v>117.49822959140256</v>
      </c>
      <c r="V89" s="62">
        <f t="shared" si="0"/>
        <v>118.31939769627239</v>
      </c>
      <c r="W89" s="62">
        <f t="shared" si="0"/>
        <v>118.53346620721284</v>
      </c>
      <c r="X89" s="62">
        <f t="shared" si="0"/>
        <v>119.30358015197547</v>
      </c>
      <c r="Y89" s="62">
        <f t="shared" si="0"/>
        <v>119.77698899162874</v>
      </c>
      <c r="Z89" s="62">
        <f t="shared" si="0"/>
        <v>120.08615647120631</v>
      </c>
      <c r="AA89" s="62">
        <f t="shared" si="0"/>
        <v>120.42415135962918</v>
      </c>
      <c r="AB89" s="62">
        <f t="shared" si="0"/>
        <v>120.86728097302368</v>
      </c>
      <c r="AC89" s="62">
        <f t="shared" si="0"/>
        <v>121.37969310451081</v>
      </c>
      <c r="AD89" s="62">
        <f t="shared" si="0"/>
        <v>122.52066161733758</v>
      </c>
      <c r="AE89" s="62">
        <f t="shared" si="0"/>
        <v>122.78482107712982</v>
      </c>
      <c r="AF89" s="62">
        <f t="shared" si="0"/>
        <v>125.27380809143402</v>
      </c>
      <c r="AG89" s="62">
        <f t="shared" si="0"/>
        <v>125.51923372771039</v>
      </c>
      <c r="AH89" s="62">
        <f t="shared" si="0"/>
        <v>125.70436199893577</v>
      </c>
      <c r="AI89" s="62">
        <f t="shared" si="0"/>
        <v>125.73436974110753</v>
      </c>
      <c r="AJ89" s="62">
        <f t="shared" si="0"/>
        <v>125.7617273429221</v>
      </c>
      <c r="AK89" s="62">
        <f t="shared" si="0"/>
        <v>125.78712791870528</v>
      </c>
      <c r="AL89" s="62">
        <f t="shared" si="0"/>
        <v>125.83930530975998</v>
      </c>
    </row>
    <row r="90" spans="1:38" x14ac:dyDescent="0.25">
      <c r="A90" t="s">
        <v>7</v>
      </c>
      <c r="B90">
        <f>+VLOOKUP(A90,'[1]Diccionario regiones'!$A$2:$B$24,2,FALSE)</f>
        <v>1</v>
      </c>
      <c r="C90" s="62">
        <f t="shared" si="0"/>
        <v>6.7656333954855885</v>
      </c>
      <c r="D90" s="62">
        <f t="shared" si="0"/>
        <v>9.7172304086299874</v>
      </c>
      <c r="E90" s="62">
        <f t="shared" si="0"/>
        <v>13.110761103358275</v>
      </c>
      <c r="F90" s="62">
        <f t="shared" si="0"/>
        <v>16.90213810813438</v>
      </c>
      <c r="G90" s="62">
        <f t="shared" si="0"/>
        <v>20.77559494540521</v>
      </c>
      <c r="H90" s="62">
        <f t="shared" si="0"/>
        <v>28.219130316581523</v>
      </c>
      <c r="I90" s="62">
        <f t="shared" si="0"/>
        <v>33.778120017817052</v>
      </c>
      <c r="J90" s="62">
        <f t="shared" si="0"/>
        <v>38.633858274444918</v>
      </c>
      <c r="K90" s="62">
        <f t="shared" si="0"/>
        <v>41.591404589792361</v>
      </c>
      <c r="L90" s="62">
        <f t="shared" si="0"/>
        <v>45.770796944747651</v>
      </c>
      <c r="M90" s="62">
        <f t="shared" si="0"/>
        <v>46.778826764641302</v>
      </c>
      <c r="N90" s="62">
        <f t="shared" si="0"/>
        <v>48.008037592266469</v>
      </c>
      <c r="O90" s="62">
        <f t="shared" si="0"/>
        <v>48.412328017468106</v>
      </c>
      <c r="P90" s="62">
        <f t="shared" si="0"/>
        <v>49.056779371870888</v>
      </c>
      <c r="Q90" s="62">
        <f t="shared" si="0"/>
        <v>49.416903893618091</v>
      </c>
      <c r="R90" s="62">
        <f t="shared" si="0"/>
        <v>50.271311246449976</v>
      </c>
      <c r="S90" s="62">
        <f t="shared" si="0"/>
        <v>50.910971973685022</v>
      </c>
      <c r="T90" s="62">
        <f t="shared" si="0"/>
        <v>51.607163078577138</v>
      </c>
      <c r="U90" s="62">
        <f t="shared" si="0"/>
        <v>52.054340023087043</v>
      </c>
      <c r="V90" s="62">
        <f t="shared" si="0"/>
        <v>52.418135834272071</v>
      </c>
      <c r="W90" s="62">
        <f t="shared" si="0"/>
        <v>52.512972965822712</v>
      </c>
      <c r="X90" s="62">
        <f t="shared" si="0"/>
        <v>52.854150643789424</v>
      </c>
      <c r="Y90" s="62">
        <f t="shared" si="0"/>
        <v>53.063881333306576</v>
      </c>
      <c r="Z90" s="62">
        <f t="shared" si="0"/>
        <v>53.200849431991749</v>
      </c>
      <c r="AA90" s="62">
        <f t="shared" si="0"/>
        <v>53.350588716653434</v>
      </c>
      <c r="AB90" s="62">
        <f t="shared" si="0"/>
        <v>53.546905032653697</v>
      </c>
      <c r="AC90" s="62">
        <f t="shared" si="0"/>
        <v>53.773915051588787</v>
      </c>
      <c r="AD90" s="62">
        <f t="shared" si="0"/>
        <v>54.279389586216723</v>
      </c>
      <c r="AE90" s="62">
        <f t="shared" si="0"/>
        <v>54.396418126886303</v>
      </c>
      <c r="AF90" s="62">
        <f t="shared" si="0"/>
        <v>55.499094965560289</v>
      </c>
      <c r="AG90" s="62">
        <f t="shared" si="0"/>
        <v>55.607824003993791</v>
      </c>
      <c r="AH90" s="62">
        <f t="shared" si="0"/>
        <v>55.689839962972641</v>
      </c>
      <c r="AI90" s="62">
        <f t="shared" si="0"/>
        <v>55.703134062975394</v>
      </c>
      <c r="AJ90" s="62">
        <f t="shared" si="0"/>
        <v>55.715254091609197</v>
      </c>
      <c r="AK90" s="62">
        <f t="shared" si="0"/>
        <v>55.726507114001095</v>
      </c>
      <c r="AL90" s="62">
        <f t="shared" si="0"/>
        <v>55.749622863616437</v>
      </c>
    </row>
    <row r="91" spans="1:38" x14ac:dyDescent="0.25">
      <c r="A91" t="s">
        <v>8</v>
      </c>
      <c r="B91">
        <f>+VLOOKUP(A91,'[1]Diccionario regiones'!$A$2:$B$24,2,FALSE)</f>
        <v>2</v>
      </c>
      <c r="C91" s="62">
        <f t="shared" si="0"/>
        <v>0.20204782448161832</v>
      </c>
      <c r="D91" s="62">
        <f t="shared" si="0"/>
        <v>0.26191523386284782</v>
      </c>
      <c r="E91" s="62">
        <f t="shared" si="0"/>
        <v>0.32450282687638149</v>
      </c>
      <c r="F91" s="62">
        <f t="shared" si="0"/>
        <v>0.41295549336755977</v>
      </c>
      <c r="G91" s="62">
        <f t="shared" si="0"/>
        <v>0.50906649130559489</v>
      </c>
      <c r="H91" s="62">
        <f t="shared" si="0"/>
        <v>0.58447946587567801</v>
      </c>
      <c r="I91" s="62">
        <f t="shared" si="0"/>
        <v>0.6239501540008503</v>
      </c>
      <c r="J91" s="62">
        <f t="shared" si="0"/>
        <v>0.66036158818437862</v>
      </c>
      <c r="K91" s="62">
        <f t="shared" si="0"/>
        <v>0.69593734077636238</v>
      </c>
      <c r="L91" s="62">
        <f t="shared" si="0"/>
        <v>0.72525179618178193</v>
      </c>
      <c r="M91" s="62">
        <f t="shared" si="0"/>
        <v>0.75354626390263069</v>
      </c>
      <c r="N91" s="62">
        <f t="shared" si="0"/>
        <v>0.7827862970687981</v>
      </c>
      <c r="O91" s="62">
        <f t="shared" si="0"/>
        <v>0.80711102060507722</v>
      </c>
      <c r="P91" s="62">
        <f t="shared" si="0"/>
        <v>0.82578187714180284</v>
      </c>
      <c r="Q91" s="62">
        <f t="shared" si="0"/>
        <v>0.85935396013896859</v>
      </c>
      <c r="R91" s="62">
        <f t="shared" si="0"/>
        <v>0.88864553878811325</v>
      </c>
      <c r="S91" s="62">
        <f t="shared" si="0"/>
        <v>0.91502529896893114</v>
      </c>
      <c r="T91" s="62">
        <f t="shared" si="0"/>
        <v>0.94606500467088106</v>
      </c>
      <c r="U91" s="62">
        <f t="shared" si="0"/>
        <v>0.96777856595248424</v>
      </c>
      <c r="V91" s="62">
        <f t="shared" si="0"/>
        <v>0.98584835561790307</v>
      </c>
      <c r="W91" s="62">
        <f t="shared" si="0"/>
        <v>1.0041068134669791</v>
      </c>
      <c r="X91" s="62">
        <f t="shared" si="0"/>
        <v>1.0217787520828487</v>
      </c>
      <c r="Y91" s="62">
        <f t="shared" si="0"/>
        <v>1.0483079555920123</v>
      </c>
      <c r="Z91" s="62">
        <f t="shared" si="0"/>
        <v>1.063399566570091</v>
      </c>
      <c r="AA91" s="62">
        <f t="shared" si="0"/>
        <v>1.0790512287766567</v>
      </c>
      <c r="AB91" s="62">
        <f t="shared" si="0"/>
        <v>1.1104035338542551</v>
      </c>
      <c r="AC91" s="62">
        <f t="shared" si="0"/>
        <v>1.1450257096096015</v>
      </c>
      <c r="AD91" s="62">
        <f t="shared" si="0"/>
        <v>1.1583553448650239</v>
      </c>
      <c r="AE91" s="62">
        <f t="shared" si="0"/>
        <v>1.1691082232926813</v>
      </c>
      <c r="AF91" s="62">
        <f t="shared" si="0"/>
        <v>1.1787727290561603</v>
      </c>
      <c r="AG91" s="62">
        <f t="shared" si="0"/>
        <v>1.1887274329846398</v>
      </c>
      <c r="AH91" s="62">
        <f t="shared" si="0"/>
        <v>1.1988354758110811</v>
      </c>
      <c r="AI91" s="62">
        <f t="shared" si="0"/>
        <v>1.2048675119735657</v>
      </c>
      <c r="AJ91" s="62">
        <f t="shared" si="0"/>
        <v>1.211846546940532</v>
      </c>
      <c r="AK91" s="62">
        <f t="shared" si="0"/>
        <v>1.2201501130058436</v>
      </c>
      <c r="AL91" s="62">
        <f t="shared" si="0"/>
        <v>1.2274782475703878</v>
      </c>
    </row>
    <row r="92" spans="1:38" x14ac:dyDescent="0.25">
      <c r="A92" t="s">
        <v>9</v>
      </c>
      <c r="B92">
        <f>+VLOOKUP(A92,'[1]Diccionario regiones'!$A$2:$B$24,2,FALSE)</f>
        <v>2</v>
      </c>
      <c r="C92" s="62">
        <f t="shared" si="0"/>
        <v>27.301282483318865</v>
      </c>
      <c r="D92" s="62">
        <f t="shared" si="0"/>
        <v>35.390738824929393</v>
      </c>
      <c r="E92" s="62">
        <f t="shared" si="0"/>
        <v>43.847754193431577</v>
      </c>
      <c r="F92" s="62">
        <f t="shared" si="0"/>
        <v>55.799732594951784</v>
      </c>
      <c r="G92" s="62">
        <f t="shared" si="0"/>
        <v>68.786526742288387</v>
      </c>
      <c r="H92" s="62">
        <f t="shared" si="0"/>
        <v>78.976544511237435</v>
      </c>
      <c r="I92" s="62">
        <f t="shared" si="0"/>
        <v>84.309937281394866</v>
      </c>
      <c r="J92" s="62">
        <f t="shared" si="0"/>
        <v>89.229954870387559</v>
      </c>
      <c r="K92" s="62">
        <f t="shared" si="0"/>
        <v>94.037052761999774</v>
      </c>
      <c r="L92" s="62">
        <f t="shared" si="0"/>
        <v>97.99810619042124</v>
      </c>
      <c r="M92" s="62">
        <f t="shared" si="0"/>
        <v>101.82133595270126</v>
      </c>
      <c r="N92" s="62">
        <f t="shared" si="0"/>
        <v>105.77233323435607</v>
      </c>
      <c r="O92" s="62">
        <f t="shared" si="0"/>
        <v>109.05915975820712</v>
      </c>
      <c r="P92" s="62">
        <f t="shared" si="0"/>
        <v>111.5820195307509</v>
      </c>
      <c r="Q92" s="62">
        <f t="shared" si="0"/>
        <v>116.11837583060519</v>
      </c>
      <c r="R92" s="62">
        <f t="shared" si="0"/>
        <v>120.07633808599894</v>
      </c>
      <c r="S92" s="62">
        <f t="shared" si="0"/>
        <v>123.64084706493246</v>
      </c>
      <c r="T92" s="62">
        <f t="shared" si="0"/>
        <v>127.83502126968919</v>
      </c>
      <c r="U92" s="62">
        <f t="shared" si="0"/>
        <v>130.7690200483884</v>
      </c>
      <c r="V92" s="62">
        <f t="shared" si="0"/>
        <v>133.21066193854708</v>
      </c>
      <c r="W92" s="62">
        <f t="shared" si="0"/>
        <v>135.67779721568405</v>
      </c>
      <c r="X92" s="62">
        <f t="shared" si="0"/>
        <v>138.06568032908839</v>
      </c>
      <c r="Y92" s="62">
        <f t="shared" si="0"/>
        <v>141.65038251986613</v>
      </c>
      <c r="Z92" s="62">
        <f t="shared" si="0"/>
        <v>143.68960435013321</v>
      </c>
      <c r="AA92" s="62">
        <f t="shared" si="0"/>
        <v>145.80450191129859</v>
      </c>
      <c r="AB92" s="62">
        <f t="shared" si="0"/>
        <v>150.04091544172272</v>
      </c>
      <c r="AC92" s="62">
        <f t="shared" si="0"/>
        <v>154.71916329175005</v>
      </c>
      <c r="AD92" s="62">
        <f t="shared" si="0"/>
        <v>156.52030190059961</v>
      </c>
      <c r="AE92" s="62">
        <f t="shared" si="0"/>
        <v>157.97326172442075</v>
      </c>
      <c r="AF92" s="62">
        <f t="shared" si="0"/>
        <v>159.27915750720064</v>
      </c>
      <c r="AG92" s="62">
        <f t="shared" si="0"/>
        <v>160.62426569971146</v>
      </c>
      <c r="AH92" s="62">
        <f t="shared" si="0"/>
        <v>161.9900934846242</v>
      </c>
      <c r="AI92" s="62">
        <f t="shared" si="0"/>
        <v>162.8051595396243</v>
      </c>
      <c r="AJ92" s="62">
        <f t="shared" si="0"/>
        <v>163.74818679360718</v>
      </c>
      <c r="AK92" s="62">
        <f t="shared" si="0"/>
        <v>164.8701884946876</v>
      </c>
      <c r="AL92" s="62">
        <f t="shared" si="0"/>
        <v>165.86038708918207</v>
      </c>
    </row>
    <row r="93" spans="1:38" x14ac:dyDescent="0.25">
      <c r="A93" t="s">
        <v>10</v>
      </c>
      <c r="B93">
        <f>+VLOOKUP(A93,'[1]Diccionario regiones'!$A$2:$B$24,2,FALSE)</f>
        <v>2</v>
      </c>
      <c r="C93" s="62">
        <f t="shared" si="0"/>
        <v>27.338794647226059</v>
      </c>
      <c r="D93" s="62">
        <f t="shared" si="0"/>
        <v>35.439365961636554</v>
      </c>
      <c r="E93" s="62">
        <f t="shared" si="0"/>
        <v>43.908001331758179</v>
      </c>
      <c r="F93" s="62">
        <f t="shared" si="0"/>
        <v>55.87640183993534</v>
      </c>
      <c r="G93" s="62">
        <f t="shared" si="0"/>
        <v>68.881039938411689</v>
      </c>
      <c r="H93" s="62">
        <f t="shared" si="0"/>
        <v>79.085058867086403</v>
      </c>
      <c r="I93" s="62">
        <f t="shared" si="0"/>
        <v>84.425779758327522</v>
      </c>
      <c r="J93" s="62">
        <f t="shared" si="0"/>
        <v>89.352557487849737</v>
      </c>
      <c r="K93" s="62">
        <f t="shared" si="0"/>
        <v>94.166260367492754</v>
      </c>
      <c r="L93" s="62">
        <f t="shared" si="0"/>
        <v>98.132756312599724</v>
      </c>
      <c r="M93" s="62">
        <f t="shared" si="0"/>
        <v>101.96123922082938</v>
      </c>
      <c r="N93" s="62">
        <f t="shared" si="0"/>
        <v>105.91766520194982</v>
      </c>
      <c r="O93" s="62">
        <f t="shared" si="0"/>
        <v>109.20900784973648</v>
      </c>
      <c r="P93" s="62">
        <f t="shared" si="0"/>
        <v>111.73533405025343</v>
      </c>
      <c r="Q93" s="62">
        <f t="shared" si="0"/>
        <v>116.27792333719046</v>
      </c>
      <c r="R93" s="62">
        <f t="shared" si="0"/>
        <v>120.24132386197522</v>
      </c>
      <c r="S93" s="62">
        <f t="shared" si="0"/>
        <v>123.81073050258989</v>
      </c>
      <c r="T93" s="62">
        <f t="shared" si="0"/>
        <v>128.01066753370176</v>
      </c>
      <c r="U93" s="62">
        <f t="shared" si="0"/>
        <v>130.94869764840712</v>
      </c>
      <c r="V93" s="62">
        <f t="shared" si="0"/>
        <v>133.3936943725684</v>
      </c>
      <c r="W93" s="62">
        <f t="shared" si="0"/>
        <v>135.86421951180995</v>
      </c>
      <c r="X93" s="62">
        <f t="shared" si="0"/>
        <v>138.25538359426019</v>
      </c>
      <c r="Y93" s="62">
        <f t="shared" si="0"/>
        <v>141.84501119234142</v>
      </c>
      <c r="Z93" s="62">
        <f t="shared" si="0"/>
        <v>143.88703492847455</v>
      </c>
      <c r="AA93" s="62">
        <f t="shared" si="0"/>
        <v>146.00483837451947</v>
      </c>
      <c r="AB93" s="62">
        <f t="shared" si="0"/>
        <v>150.24707276844435</v>
      </c>
      <c r="AC93" s="62">
        <f t="shared" si="0"/>
        <v>154.93174856559307</v>
      </c>
      <c r="AD93" s="62">
        <f t="shared" si="0"/>
        <v>156.73536195220285</v>
      </c>
      <c r="AE93" s="62">
        <f t="shared" si="0"/>
        <v>158.19031815356027</v>
      </c>
      <c r="AF93" s="62">
        <f t="shared" si="0"/>
        <v>159.49800824679724</v>
      </c>
      <c r="AG93" s="62">
        <f t="shared" si="0"/>
        <v>160.84496462790585</v>
      </c>
      <c r="AH93" s="62">
        <f t="shared" si="0"/>
        <v>162.21266907028942</v>
      </c>
      <c r="AI93" s="62">
        <f t="shared" si="0"/>
        <v>163.02885503207298</v>
      </c>
      <c r="AJ93" s="62">
        <f t="shared" si="0"/>
        <v>163.97317801247246</v>
      </c>
      <c r="AK93" s="62">
        <f t="shared" si="0"/>
        <v>165.09672135218256</v>
      </c>
      <c r="AL93" s="62">
        <f t="shared" si="0"/>
        <v>166.08828048686419</v>
      </c>
    </row>
    <row r="94" spans="1:38" x14ac:dyDescent="0.25">
      <c r="A94" t="s">
        <v>11</v>
      </c>
      <c r="B94">
        <f>+VLOOKUP(A94,'[1]Diccionario regiones'!$A$2:$B$24,2,FALSE)</f>
        <v>3</v>
      </c>
      <c r="C94" s="62">
        <f t="shared" si="0"/>
        <v>17.190356184360425</v>
      </c>
      <c r="D94" s="62">
        <f t="shared" si="0"/>
        <v>21.743703726000994</v>
      </c>
      <c r="E94" s="62">
        <f t="shared" si="0"/>
        <v>26.780410930888351</v>
      </c>
      <c r="F94" s="62">
        <f t="shared" si="0"/>
        <v>31.977571297227804</v>
      </c>
      <c r="G94" s="62">
        <f t="shared" ref="G94:AL94" si="1">+G10+G38+G66</f>
        <v>36.09989048069081</v>
      </c>
      <c r="H94" s="62">
        <f t="shared" si="1"/>
        <v>39.107750510960308</v>
      </c>
      <c r="I94" s="62">
        <f t="shared" si="1"/>
        <v>40.868690145196645</v>
      </c>
      <c r="J94" s="62">
        <f t="shared" si="1"/>
        <v>42.732214651925752</v>
      </c>
      <c r="K94" s="62">
        <f t="shared" si="1"/>
        <v>43.216014227724344</v>
      </c>
      <c r="L94" s="62">
        <f t="shared" si="1"/>
        <v>43.684117449849822</v>
      </c>
      <c r="M94" s="62">
        <f t="shared" si="1"/>
        <v>43.955550874889695</v>
      </c>
      <c r="N94" s="62">
        <f t="shared" si="1"/>
        <v>44.219705530841814</v>
      </c>
      <c r="O94" s="62">
        <f t="shared" si="1"/>
        <v>44.328010976477479</v>
      </c>
      <c r="P94" s="62">
        <f t="shared" si="1"/>
        <v>44.799322325224011</v>
      </c>
      <c r="Q94" s="62">
        <f t="shared" si="1"/>
        <v>45.254910602875498</v>
      </c>
      <c r="R94" s="62">
        <f t="shared" si="1"/>
        <v>45.613963855154502</v>
      </c>
      <c r="S94" s="62">
        <f t="shared" si="1"/>
        <v>45.804648986396415</v>
      </c>
      <c r="T94" s="62">
        <f t="shared" si="1"/>
        <v>46.17427403169016</v>
      </c>
      <c r="U94" s="62">
        <f t="shared" si="1"/>
        <v>46.259285036369093</v>
      </c>
      <c r="V94" s="62">
        <f t="shared" si="1"/>
        <v>46.82561197324938</v>
      </c>
      <c r="W94" s="62">
        <f t="shared" si="1"/>
        <v>47.027515934457888</v>
      </c>
      <c r="X94" s="62">
        <f t="shared" si="1"/>
        <v>47.299175984168045</v>
      </c>
      <c r="Y94" s="62">
        <f t="shared" si="1"/>
        <v>47.440317414016619</v>
      </c>
      <c r="Z94" s="62">
        <f t="shared" si="1"/>
        <v>47.669752965629648</v>
      </c>
      <c r="AA94" s="62">
        <f t="shared" si="1"/>
        <v>47.764468421351324</v>
      </c>
      <c r="AB94" s="62">
        <f t="shared" si="1"/>
        <v>48.06198014694408</v>
      </c>
      <c r="AC94" s="62">
        <f t="shared" si="1"/>
        <v>48.144338775717387</v>
      </c>
      <c r="AD94" s="62">
        <f t="shared" si="1"/>
        <v>48.235007587327402</v>
      </c>
      <c r="AE94" s="62">
        <f t="shared" si="1"/>
        <v>48.296038845372998</v>
      </c>
      <c r="AF94" s="62">
        <f t="shared" si="1"/>
        <v>48.38614818882936</v>
      </c>
      <c r="AG94" s="62">
        <f t="shared" si="1"/>
        <v>48.451217017821278</v>
      </c>
      <c r="AH94" s="62">
        <f t="shared" si="1"/>
        <v>48.501145641309989</v>
      </c>
      <c r="AI94" s="62">
        <f t="shared" si="1"/>
        <v>48.568177566023188</v>
      </c>
      <c r="AJ94" s="62">
        <f t="shared" si="1"/>
        <v>48.707631999725137</v>
      </c>
      <c r="AK94" s="62">
        <f t="shared" si="1"/>
        <v>48.768064147599183</v>
      </c>
      <c r="AL94" s="62">
        <f t="shared" si="1"/>
        <v>48.816537071099361</v>
      </c>
    </row>
    <row r="95" spans="1:38" x14ac:dyDescent="0.25">
      <c r="A95" t="s">
        <v>12</v>
      </c>
      <c r="B95">
        <f>+VLOOKUP(A95,'[1]Diccionario regiones'!$A$2:$B$24,2,FALSE)</f>
        <v>3</v>
      </c>
      <c r="C95" s="62">
        <f t="shared" ref="C95:AL101" si="2">+C11+C39+C67</f>
        <v>22.389144996927648</v>
      </c>
      <c r="D95" s="62">
        <f t="shared" si="2"/>
        <v>28.319537435447536</v>
      </c>
      <c r="E95" s="62">
        <f t="shared" si="2"/>
        <v>34.879469452440205</v>
      </c>
      <c r="F95" s="62">
        <f t="shared" si="2"/>
        <v>41.648379634773846</v>
      </c>
      <c r="G95" s="62">
        <f t="shared" si="2"/>
        <v>47.017390080650401</v>
      </c>
      <c r="H95" s="62">
        <f t="shared" si="2"/>
        <v>50.934901365811257</v>
      </c>
      <c r="I95" s="62">
        <f t="shared" si="2"/>
        <v>53.228392691931845</v>
      </c>
      <c r="J95" s="62">
        <f t="shared" si="2"/>
        <v>55.655493092820862</v>
      </c>
      <c r="K95" s="62">
        <f t="shared" si="2"/>
        <v>56.285605624279746</v>
      </c>
      <c r="L95" s="62">
        <f t="shared" si="2"/>
        <v>56.895274836557675</v>
      </c>
      <c r="M95" s="62">
        <f t="shared" si="2"/>
        <v>57.248796441639911</v>
      </c>
      <c r="N95" s="62">
        <f t="shared" si="2"/>
        <v>57.592837997864706</v>
      </c>
      <c r="O95" s="62">
        <f t="shared" si="2"/>
        <v>57.733897688559146</v>
      </c>
      <c r="P95" s="62">
        <f t="shared" si="2"/>
        <v>58.347745244282535</v>
      </c>
      <c r="Q95" s="62">
        <f t="shared" si="2"/>
        <v>58.941114683393963</v>
      </c>
      <c r="R95" s="62">
        <f t="shared" si="2"/>
        <v>59.408754518233856</v>
      </c>
      <c r="S95" s="62">
        <f t="shared" si="2"/>
        <v>59.657107548639189</v>
      </c>
      <c r="T95" s="62">
        <f t="shared" si="2"/>
        <v>60.138516348132654</v>
      </c>
      <c r="U95" s="62">
        <f t="shared" si="2"/>
        <v>60.249236782873993</v>
      </c>
      <c r="V95" s="62">
        <f t="shared" si="2"/>
        <v>60.986834990234833</v>
      </c>
      <c r="W95" s="62">
        <f t="shared" si="2"/>
        <v>61.249799702220542</v>
      </c>
      <c r="X95" s="62">
        <f t="shared" si="2"/>
        <v>61.603616468877519</v>
      </c>
      <c r="Y95" s="62">
        <f t="shared" si="2"/>
        <v>61.787442557415936</v>
      </c>
      <c r="Z95" s="62">
        <f t="shared" si="2"/>
        <v>62.086265093576536</v>
      </c>
      <c r="AA95" s="62">
        <f t="shared" si="2"/>
        <v>62.209624845338553</v>
      </c>
      <c r="AB95" s="62">
        <f t="shared" si="2"/>
        <v>62.597111473954307</v>
      </c>
      <c r="AC95" s="62">
        <f t="shared" si="2"/>
        <v>62.704377388725241</v>
      </c>
      <c r="AD95" s="62">
        <f t="shared" si="2"/>
        <v>62.822466691126245</v>
      </c>
      <c r="AE95" s="62">
        <f t="shared" si="2"/>
        <v>62.901955310854255</v>
      </c>
      <c r="AF95" s="62">
        <f t="shared" si="2"/>
        <v>63.019315948096782</v>
      </c>
      <c r="AG95" s="62">
        <f t="shared" si="2"/>
        <v>63.104063200070868</v>
      </c>
      <c r="AH95" s="62">
        <f t="shared" si="2"/>
        <v>63.169091473993603</v>
      </c>
      <c r="AI95" s="62">
        <f t="shared" si="2"/>
        <v>63.25639551038072</v>
      </c>
      <c r="AJ95" s="62">
        <f t="shared" si="2"/>
        <v>63.438024413419853</v>
      </c>
      <c r="AK95" s="62">
        <f t="shared" si="2"/>
        <v>63.516732737244965</v>
      </c>
      <c r="AL95" s="62">
        <f t="shared" si="2"/>
        <v>63.579865071504457</v>
      </c>
    </row>
    <row r="96" spans="1:38" x14ac:dyDescent="0.25">
      <c r="A96" t="s">
        <v>13</v>
      </c>
      <c r="B96">
        <f>+VLOOKUP(A96,'[1]Diccionario regiones'!$A$2:$B$24,2,FALSE)</f>
        <v>3</v>
      </c>
      <c r="C96" s="62">
        <f t="shared" si="2"/>
        <v>28.983411846964252</v>
      </c>
      <c r="D96" s="62">
        <f t="shared" si="2"/>
        <v>36.660480644514642</v>
      </c>
      <c r="E96" s="62">
        <f t="shared" si="2"/>
        <v>45.152507086912273</v>
      </c>
      <c r="F96" s="62">
        <f t="shared" si="2"/>
        <v>53.915061958775752</v>
      </c>
      <c r="G96" s="62">
        <f t="shared" si="2"/>
        <v>60.865405126629959</v>
      </c>
      <c r="H96" s="62">
        <f t="shared" si="2"/>
        <v>65.93673960628648</v>
      </c>
      <c r="I96" s="62">
        <f t="shared" si="2"/>
        <v>68.905732110534174</v>
      </c>
      <c r="J96" s="62">
        <f t="shared" si="2"/>
        <v>72.047685522446571</v>
      </c>
      <c r="K96" s="62">
        <f t="shared" si="2"/>
        <v>72.863384871917546</v>
      </c>
      <c r="L96" s="62">
        <f t="shared" si="2"/>
        <v>73.652619738737641</v>
      </c>
      <c r="M96" s="62">
        <f t="shared" si="2"/>
        <v>74.11026393543672</v>
      </c>
      <c r="N96" s="62">
        <f t="shared" si="2"/>
        <v>74.555635927886684</v>
      </c>
      <c r="O96" s="62">
        <f t="shared" si="2"/>
        <v>74.738241878715314</v>
      </c>
      <c r="P96" s="62">
        <f t="shared" si="2"/>
        <v>75.532885734978024</v>
      </c>
      <c r="Q96" s="62">
        <f t="shared" si="2"/>
        <v>76.301020062283897</v>
      </c>
      <c r="R96" s="62">
        <f t="shared" si="2"/>
        <v>76.906393690042805</v>
      </c>
      <c r="S96" s="62">
        <f t="shared" si="2"/>
        <v>77.227894049465547</v>
      </c>
      <c r="T96" s="62">
        <f t="shared" si="2"/>
        <v>77.851092010101596</v>
      </c>
      <c r="U96" s="62">
        <f t="shared" si="2"/>
        <v>77.994422894797012</v>
      </c>
      <c r="V96" s="62">
        <f t="shared" si="2"/>
        <v>78.94926563776265</v>
      </c>
      <c r="W96" s="62">
        <f t="shared" si="2"/>
        <v>79.289681252103676</v>
      </c>
      <c r="X96" s="62">
        <f t="shared" si="2"/>
        <v>79.747707544210385</v>
      </c>
      <c r="Y96" s="62">
        <f t="shared" si="2"/>
        <v>79.985675864709236</v>
      </c>
      <c r="Z96" s="62">
        <f t="shared" si="2"/>
        <v>80.372510495325358</v>
      </c>
      <c r="AA96" s="62">
        <f t="shared" si="2"/>
        <v>80.532203350552663</v>
      </c>
      <c r="AB96" s="62">
        <f t="shared" si="2"/>
        <v>81.033816276991075</v>
      </c>
      <c r="AC96" s="62">
        <f t="shared" si="2"/>
        <v>81.172675183187579</v>
      </c>
      <c r="AD96" s="62">
        <f t="shared" si="2"/>
        <v>81.325545285492836</v>
      </c>
      <c r="AE96" s="62">
        <f t="shared" si="2"/>
        <v>81.428445659894805</v>
      </c>
      <c r="AF96" s="62">
        <f t="shared" si="2"/>
        <v>81.580372483553731</v>
      </c>
      <c r="AG96" s="62">
        <f t="shared" si="2"/>
        <v>81.690080313272119</v>
      </c>
      <c r="AH96" s="62">
        <f t="shared" si="2"/>
        <v>81.774261341402422</v>
      </c>
      <c r="AI96" s="62">
        <f t="shared" si="2"/>
        <v>81.88727900433048</v>
      </c>
      <c r="AJ96" s="62">
        <f t="shared" si="2"/>
        <v>82.122403003072634</v>
      </c>
      <c r="AK96" s="62">
        <f t="shared" si="2"/>
        <v>82.224293261299124</v>
      </c>
      <c r="AL96" s="62">
        <f t="shared" si="2"/>
        <v>82.306019939336807</v>
      </c>
    </row>
    <row r="97" spans="1:38" x14ac:dyDescent="0.25">
      <c r="A97" t="s">
        <v>14</v>
      </c>
      <c r="B97">
        <f>+VLOOKUP(A97,'[1]Diccionario regiones'!$A$2:$B$24,2,FALSE)</f>
        <v>4</v>
      </c>
      <c r="C97" s="62">
        <f t="shared" si="2"/>
        <v>89.957476980469011</v>
      </c>
      <c r="D97" s="62">
        <f t="shared" si="2"/>
        <v>122.51419068649091</v>
      </c>
      <c r="E97" s="62">
        <f t="shared" si="2"/>
        <v>160.47059412249951</v>
      </c>
      <c r="F97" s="62">
        <f t="shared" si="2"/>
        <v>193.20596575407333</v>
      </c>
      <c r="G97" s="62">
        <f t="shared" si="2"/>
        <v>225.21308567462575</v>
      </c>
      <c r="H97" s="62">
        <f t="shared" si="2"/>
        <v>254.0415748964665</v>
      </c>
      <c r="I97" s="62">
        <f t="shared" si="2"/>
        <v>268.06843041215183</v>
      </c>
      <c r="J97" s="62">
        <f t="shared" si="2"/>
        <v>274.07511408688333</v>
      </c>
      <c r="K97" s="62">
        <f t="shared" si="2"/>
        <v>279.16641593304934</v>
      </c>
      <c r="L97" s="62">
        <f t="shared" si="2"/>
        <v>283.4313327346307</v>
      </c>
      <c r="M97" s="62">
        <f t="shared" si="2"/>
        <v>288.01685336380172</v>
      </c>
      <c r="N97" s="62">
        <f t="shared" si="2"/>
        <v>293.25286543395185</v>
      </c>
      <c r="O97" s="62">
        <f t="shared" si="2"/>
        <v>298.27762077527984</v>
      </c>
      <c r="P97" s="62">
        <f t="shared" si="2"/>
        <v>306.52284640364945</v>
      </c>
      <c r="Q97" s="62">
        <f t="shared" si="2"/>
        <v>312.42713546348693</v>
      </c>
      <c r="R97" s="62">
        <f t="shared" si="2"/>
        <v>317.78887630455245</v>
      </c>
      <c r="S97" s="62">
        <f t="shared" si="2"/>
        <v>323.89785660253199</v>
      </c>
      <c r="T97" s="62">
        <f t="shared" si="2"/>
        <v>329.31048520030049</v>
      </c>
      <c r="U97" s="62">
        <f t="shared" si="2"/>
        <v>337.97082248694983</v>
      </c>
      <c r="V97" s="62">
        <f t="shared" si="2"/>
        <v>347.1674644523049</v>
      </c>
      <c r="W97" s="62">
        <f t="shared" si="2"/>
        <v>369.68426659468025</v>
      </c>
      <c r="X97" s="62">
        <f t="shared" si="2"/>
        <v>377.64471277340897</v>
      </c>
      <c r="Y97" s="62">
        <f t="shared" si="2"/>
        <v>384.33826680823012</v>
      </c>
      <c r="Z97" s="62">
        <f t="shared" si="2"/>
        <v>392.52813842033726</v>
      </c>
      <c r="AA97" s="62">
        <f t="shared" si="2"/>
        <v>400.39415723441118</v>
      </c>
      <c r="AB97" s="62">
        <f t="shared" si="2"/>
        <v>409.57937371107545</v>
      </c>
      <c r="AC97" s="62">
        <f t="shared" si="2"/>
        <v>418.10071511947973</v>
      </c>
      <c r="AD97" s="62">
        <f t="shared" si="2"/>
        <v>421.7962905885131</v>
      </c>
      <c r="AE97" s="62">
        <f t="shared" si="2"/>
        <v>423.89083553557839</v>
      </c>
      <c r="AF97" s="62">
        <f t="shared" si="2"/>
        <v>425.60899686407237</v>
      </c>
      <c r="AG97" s="62">
        <f t="shared" si="2"/>
        <v>427.47665577539783</v>
      </c>
      <c r="AH97" s="62">
        <f t="shared" si="2"/>
        <v>428.35082945846409</v>
      </c>
      <c r="AI97" s="62">
        <f t="shared" si="2"/>
        <v>430.13448532557419</v>
      </c>
      <c r="AJ97" s="62">
        <f t="shared" si="2"/>
        <v>432.48964372454617</v>
      </c>
      <c r="AK97" s="62">
        <f t="shared" si="2"/>
        <v>434.75798979289283</v>
      </c>
      <c r="AL97" s="62">
        <f t="shared" si="2"/>
        <v>435.87491349772421</v>
      </c>
    </row>
    <row r="98" spans="1:38" x14ac:dyDescent="0.25">
      <c r="A98" t="s">
        <v>15</v>
      </c>
      <c r="B98">
        <f>+VLOOKUP(A98,'[1]Diccionario regiones'!$A$2:$B$24,2,FALSE)</f>
        <v>5</v>
      </c>
      <c r="C98" s="62">
        <f t="shared" si="2"/>
        <v>89.508893965479857</v>
      </c>
      <c r="D98" s="62">
        <f t="shared" si="2"/>
        <v>110.79518876961968</v>
      </c>
      <c r="E98" s="62">
        <f t="shared" si="2"/>
        <v>137.96154787998336</v>
      </c>
      <c r="F98" s="62">
        <f t="shared" si="2"/>
        <v>165.1181298597765</v>
      </c>
      <c r="G98" s="62">
        <f t="shared" si="2"/>
        <v>195.17984239028345</v>
      </c>
      <c r="H98" s="62">
        <f t="shared" si="2"/>
        <v>227.83982315703054</v>
      </c>
      <c r="I98" s="62">
        <f t="shared" si="2"/>
        <v>241.27547011014292</v>
      </c>
      <c r="J98" s="62">
        <f t="shared" si="2"/>
        <v>256.40040237257881</v>
      </c>
      <c r="K98" s="62">
        <f t="shared" si="2"/>
        <v>266.31140297915186</v>
      </c>
      <c r="L98" s="62">
        <f t="shared" si="2"/>
        <v>275.7877859418096</v>
      </c>
      <c r="M98" s="62">
        <f t="shared" si="2"/>
        <v>288.01949405323057</v>
      </c>
      <c r="N98" s="62">
        <f t="shared" si="2"/>
        <v>304.05301347196814</v>
      </c>
      <c r="O98" s="62">
        <f t="shared" si="2"/>
        <v>319.38818721900407</v>
      </c>
      <c r="P98" s="62">
        <f t="shared" si="2"/>
        <v>336.88977909928229</v>
      </c>
      <c r="Q98" s="62">
        <f t="shared" si="2"/>
        <v>350.57967773242518</v>
      </c>
      <c r="R98" s="62">
        <f t="shared" si="2"/>
        <v>363.73809181509785</v>
      </c>
      <c r="S98" s="62">
        <f t="shared" si="2"/>
        <v>373.04654408050817</v>
      </c>
      <c r="T98" s="62">
        <f t="shared" si="2"/>
        <v>382.08175017432609</v>
      </c>
      <c r="U98" s="62">
        <f t="shared" si="2"/>
        <v>390.69254206138913</v>
      </c>
      <c r="V98" s="62">
        <f t="shared" si="2"/>
        <v>403.05083118094967</v>
      </c>
      <c r="W98" s="62">
        <f t="shared" si="2"/>
        <v>416.03013632548704</v>
      </c>
      <c r="X98" s="62">
        <f t="shared" si="2"/>
        <v>431.25400689421201</v>
      </c>
      <c r="Y98" s="62">
        <f t="shared" si="2"/>
        <v>443.23087741887724</v>
      </c>
      <c r="Z98" s="62">
        <f t="shared" si="2"/>
        <v>454.72759179059125</v>
      </c>
      <c r="AA98" s="62">
        <f t="shared" si="2"/>
        <v>466.34687959144878</v>
      </c>
      <c r="AB98" s="62">
        <f t="shared" si="2"/>
        <v>478.87926297947678</v>
      </c>
      <c r="AC98" s="62">
        <f t="shared" si="2"/>
        <v>489.9027019455599</v>
      </c>
      <c r="AD98" s="62">
        <f t="shared" si="2"/>
        <v>497.90331741416384</v>
      </c>
      <c r="AE98" s="62">
        <f t="shared" si="2"/>
        <v>504.51886971491786</v>
      </c>
      <c r="AF98" s="62">
        <f t="shared" si="2"/>
        <v>511.80727008429045</v>
      </c>
      <c r="AG98" s="62">
        <f t="shared" si="2"/>
        <v>522.705522342211</v>
      </c>
      <c r="AH98" s="62">
        <f t="shared" si="2"/>
        <v>531.33781663286709</v>
      </c>
      <c r="AI98" s="62">
        <f t="shared" si="2"/>
        <v>540.82882293945624</v>
      </c>
      <c r="AJ98" s="62">
        <f t="shared" si="2"/>
        <v>549.17392258974189</v>
      </c>
      <c r="AK98" s="62">
        <f t="shared" si="2"/>
        <v>557.5881155258171</v>
      </c>
      <c r="AL98" s="62">
        <f t="shared" si="2"/>
        <v>563.36627107964614</v>
      </c>
    </row>
    <row r="99" spans="1:38" x14ac:dyDescent="0.25">
      <c r="A99" t="s">
        <v>16</v>
      </c>
      <c r="B99">
        <f>+VLOOKUP(A99,'[1]Diccionario regiones'!$A$2:$B$24,2,FALSE)</f>
        <v>13</v>
      </c>
      <c r="C99" s="62">
        <f t="shared" si="2"/>
        <v>227.59157928054847</v>
      </c>
      <c r="D99" s="62">
        <f t="shared" si="2"/>
        <v>294.78267133993495</v>
      </c>
      <c r="E99" s="62">
        <f t="shared" si="2"/>
        <v>375.28113354483236</v>
      </c>
      <c r="F99" s="62">
        <f t="shared" si="2"/>
        <v>476.00864790312664</v>
      </c>
      <c r="G99" s="62">
        <f t="shared" si="2"/>
        <v>565.02784739491494</v>
      </c>
      <c r="H99" s="62">
        <f t="shared" si="2"/>
        <v>677.60753137609834</v>
      </c>
      <c r="I99" s="62">
        <f t="shared" si="2"/>
        <v>733.72630606157975</v>
      </c>
      <c r="J99" s="62">
        <f t="shared" si="2"/>
        <v>795.75813556719243</v>
      </c>
      <c r="K99" s="62">
        <f t="shared" si="2"/>
        <v>829.43713751283371</v>
      </c>
      <c r="L99" s="62">
        <f t="shared" si="2"/>
        <v>852.52803172752704</v>
      </c>
      <c r="M99" s="62">
        <f t="shared" si="2"/>
        <v>890.00001715529311</v>
      </c>
      <c r="N99" s="62">
        <f t="shared" si="2"/>
        <v>923.21704847773708</v>
      </c>
      <c r="O99" s="62">
        <f t="shared" si="2"/>
        <v>942.43334331676954</v>
      </c>
      <c r="P99" s="62">
        <f t="shared" si="2"/>
        <v>956.83462391572459</v>
      </c>
      <c r="Q99" s="62">
        <f t="shared" si="2"/>
        <v>972.4485782272119</v>
      </c>
      <c r="R99" s="62">
        <f t="shared" si="2"/>
        <v>987.88326838725914</v>
      </c>
      <c r="S99" s="62">
        <f t="shared" si="2"/>
        <v>1003.1306746435963</v>
      </c>
      <c r="T99" s="62">
        <f t="shared" si="2"/>
        <v>1020.087563723235</v>
      </c>
      <c r="U99" s="62">
        <f t="shared" si="2"/>
        <v>1036.200745323415</v>
      </c>
      <c r="V99" s="62">
        <f t="shared" si="2"/>
        <v>1053.299766591047</v>
      </c>
      <c r="W99" s="62">
        <f t="shared" si="2"/>
        <v>1068.8225859342351</v>
      </c>
      <c r="X99" s="62">
        <f t="shared" si="2"/>
        <v>1082.8196625082203</v>
      </c>
      <c r="Y99" s="62">
        <f t="shared" si="2"/>
        <v>1098.2098158762456</v>
      </c>
      <c r="Z99" s="62">
        <f t="shared" si="2"/>
        <v>1111.6067962688337</v>
      </c>
      <c r="AA99" s="62">
        <f t="shared" si="2"/>
        <v>1126.5731559454064</v>
      </c>
      <c r="AB99" s="62">
        <f t="shared" si="2"/>
        <v>1143.5836134445715</v>
      </c>
      <c r="AC99" s="62">
        <f t="shared" si="2"/>
        <v>1152.2654897375858</v>
      </c>
      <c r="AD99" s="62">
        <f t="shared" si="2"/>
        <v>1160.2481681522124</v>
      </c>
      <c r="AE99" s="62">
        <f t="shared" si="2"/>
        <v>1167.6157215356791</v>
      </c>
      <c r="AF99" s="62">
        <f t="shared" si="2"/>
        <v>1177.4078180835504</v>
      </c>
      <c r="AG99" s="62">
        <f t="shared" si="2"/>
        <v>1186.510836524265</v>
      </c>
      <c r="AH99" s="62">
        <f t="shared" si="2"/>
        <v>1190.1195741949025</v>
      </c>
      <c r="AI99" s="62">
        <f t="shared" si="2"/>
        <v>1193.381509543696</v>
      </c>
      <c r="AJ99" s="62">
        <f t="shared" si="2"/>
        <v>1195.6746885456478</v>
      </c>
      <c r="AK99" s="62">
        <f t="shared" si="2"/>
        <v>1200.1082616697668</v>
      </c>
      <c r="AL99" s="62">
        <f t="shared" si="2"/>
        <v>1202.3572339958293</v>
      </c>
    </row>
    <row r="100" spans="1:38" x14ac:dyDescent="0.25">
      <c r="A100" t="s">
        <v>17</v>
      </c>
      <c r="B100">
        <f>+VLOOKUP(A100,'[1]Diccionario regiones'!$A$2:$B$24,2,FALSE)</f>
        <v>13</v>
      </c>
      <c r="C100" s="62">
        <f t="shared" si="2"/>
        <v>676.70480900904738</v>
      </c>
      <c r="D100" s="62">
        <f t="shared" si="2"/>
        <v>876.48608063117524</v>
      </c>
      <c r="E100" s="62">
        <f t="shared" si="2"/>
        <v>1115.8345515372016</v>
      </c>
      <c r="F100" s="62">
        <f t="shared" si="2"/>
        <v>1415.3306646238921</v>
      </c>
      <c r="G100" s="62">
        <f t="shared" si="2"/>
        <v>1680.0140970279199</v>
      </c>
      <c r="H100" s="62">
        <f t="shared" si="2"/>
        <v>2014.7506184212505</v>
      </c>
      <c r="I100" s="62">
        <f t="shared" si="2"/>
        <v>2181.610239613774</v>
      </c>
      <c r="J100" s="62">
        <f t="shared" si="2"/>
        <v>2366.0513224990636</v>
      </c>
      <c r="K100" s="62">
        <f t="shared" si="2"/>
        <v>2466.1901002661752</v>
      </c>
      <c r="L100" s="62">
        <f t="shared" si="2"/>
        <v>2534.8469425307135</v>
      </c>
      <c r="M100" s="62">
        <f t="shared" si="2"/>
        <v>2646.2635108512336</v>
      </c>
      <c r="N100" s="62">
        <f t="shared" si="2"/>
        <v>2745.0286976299303</v>
      </c>
      <c r="O100" s="62">
        <f t="shared" si="2"/>
        <v>2802.1650783783557</v>
      </c>
      <c r="P100" s="62">
        <f t="shared" si="2"/>
        <v>2844.9848341356137</v>
      </c>
      <c r="Q100" s="62">
        <f t="shared" si="2"/>
        <v>2891.4102686953283</v>
      </c>
      <c r="R100" s="62">
        <f t="shared" si="2"/>
        <v>2937.3026918240139</v>
      </c>
      <c r="S100" s="62">
        <f t="shared" si="2"/>
        <v>2982.6382581538155</v>
      </c>
      <c r="T100" s="62">
        <f t="shared" si="2"/>
        <v>3033.0566805853409</v>
      </c>
      <c r="U100" s="62">
        <f t="shared" si="2"/>
        <v>3080.96648248463</v>
      </c>
      <c r="V100" s="62">
        <f t="shared" si="2"/>
        <v>3131.8075107763293</v>
      </c>
      <c r="W100" s="62">
        <f t="shared" si="2"/>
        <v>3177.9619710253423</v>
      </c>
      <c r="X100" s="62">
        <f t="shared" si="2"/>
        <v>3219.5798949381056</v>
      </c>
      <c r="Y100" s="62">
        <f t="shared" si="2"/>
        <v>3265.3398954989884</v>
      </c>
      <c r="Z100" s="62">
        <f t="shared" si="2"/>
        <v>3305.1735355946448</v>
      </c>
      <c r="AA100" s="62">
        <f t="shared" si="2"/>
        <v>3349.6734577732759</v>
      </c>
      <c r="AB100" s="62">
        <f t="shared" si="2"/>
        <v>3400.2511567791767</v>
      </c>
      <c r="AC100" s="62">
        <f t="shared" si="2"/>
        <v>3426.0652376747694</v>
      </c>
      <c r="AD100" s="62">
        <f t="shared" si="2"/>
        <v>3449.8003727312894</v>
      </c>
      <c r="AE100" s="62">
        <f t="shared" si="2"/>
        <v>3471.7065382448995</v>
      </c>
      <c r="AF100" s="62">
        <f t="shared" si="2"/>
        <v>3500.8216700312887</v>
      </c>
      <c r="AG100" s="62">
        <f t="shared" si="2"/>
        <v>3527.887945395265</v>
      </c>
      <c r="AH100" s="62">
        <f t="shared" si="2"/>
        <v>3538.6179123997199</v>
      </c>
      <c r="AI100" s="62">
        <f t="shared" si="2"/>
        <v>3548.3167217501482</v>
      </c>
      <c r="AJ100" s="62">
        <f t="shared" si="2"/>
        <v>3555.1350990532328</v>
      </c>
      <c r="AK100" s="62">
        <f t="shared" si="2"/>
        <v>3568.317573834016</v>
      </c>
      <c r="AL100" s="62">
        <f t="shared" si="2"/>
        <v>3575.0045101134074</v>
      </c>
    </row>
    <row r="101" spans="1:38" x14ac:dyDescent="0.25">
      <c r="A101" t="s">
        <v>18</v>
      </c>
      <c r="B101">
        <f>+VLOOKUP(A101,'[1]Diccionario regiones'!$A$2:$B$24,2,FALSE)</f>
        <v>6</v>
      </c>
      <c r="C101" s="62">
        <f t="shared" si="2"/>
        <v>91.921396009699876</v>
      </c>
      <c r="D101" s="62">
        <f t="shared" si="2"/>
        <v>121.32149301702555</v>
      </c>
      <c r="E101" s="62">
        <f t="shared" si="2"/>
        <v>155.7937284751718</v>
      </c>
      <c r="F101" s="62">
        <f t="shared" si="2"/>
        <v>190.35831376825288</v>
      </c>
      <c r="G101" s="62">
        <f t="shared" ref="G101:AL101" si="3">+G17+G45+G73</f>
        <v>209.51714951209286</v>
      </c>
      <c r="H101" s="62">
        <f t="shared" si="3"/>
        <v>223.26228601866018</v>
      </c>
      <c r="I101" s="62">
        <f t="shared" si="3"/>
        <v>231.80587764349389</v>
      </c>
      <c r="J101" s="62">
        <f t="shared" si="3"/>
        <v>237.24985973942694</v>
      </c>
      <c r="K101" s="62">
        <f t="shared" si="3"/>
        <v>242.85291245128957</v>
      </c>
      <c r="L101" s="62">
        <f t="shared" si="3"/>
        <v>249.94455560966603</v>
      </c>
      <c r="M101" s="62">
        <f t="shared" si="3"/>
        <v>254.48435925724891</v>
      </c>
      <c r="N101" s="62">
        <f t="shared" si="3"/>
        <v>260.11446980280562</v>
      </c>
      <c r="O101" s="62">
        <f t="shared" si="3"/>
        <v>265.59971182510776</v>
      </c>
      <c r="P101" s="62">
        <f t="shared" si="3"/>
        <v>270.54336198984146</v>
      </c>
      <c r="Q101" s="62">
        <f t="shared" si="3"/>
        <v>276.63085408600256</v>
      </c>
      <c r="R101" s="62">
        <f t="shared" si="3"/>
        <v>283.15484857139757</v>
      </c>
      <c r="S101" s="62">
        <f t="shared" si="3"/>
        <v>293.2591726089708</v>
      </c>
      <c r="T101" s="62">
        <f t="shared" si="3"/>
        <v>316.30807480013755</v>
      </c>
      <c r="U101" s="62">
        <f t="shared" si="3"/>
        <v>324.56775686251393</v>
      </c>
      <c r="V101" s="62">
        <f t="shared" si="3"/>
        <v>327.19986946042764</v>
      </c>
      <c r="W101" s="62">
        <f t="shared" si="3"/>
        <v>330.34841114560805</v>
      </c>
      <c r="X101" s="62">
        <f t="shared" si="3"/>
        <v>334.61118438785297</v>
      </c>
      <c r="Y101" s="62">
        <f t="shared" si="3"/>
        <v>337.84956382066889</v>
      </c>
      <c r="Z101" s="62">
        <f t="shared" si="3"/>
        <v>340.71317929289847</v>
      </c>
      <c r="AA101" s="62">
        <f t="shared" si="3"/>
        <v>343.74993888230813</v>
      </c>
      <c r="AB101" s="62">
        <f t="shared" si="3"/>
        <v>346.36849740981853</v>
      </c>
      <c r="AC101" s="62">
        <f t="shared" si="3"/>
        <v>349.03014286014565</v>
      </c>
      <c r="AD101" s="62">
        <f t="shared" si="3"/>
        <v>352.36341625407573</v>
      </c>
      <c r="AE101" s="62">
        <f t="shared" si="3"/>
        <v>355.64253383747644</v>
      </c>
      <c r="AF101" s="62">
        <f t="shared" si="3"/>
        <v>359.07548778039165</v>
      </c>
      <c r="AG101" s="62">
        <f t="shared" si="3"/>
        <v>361.92440169501373</v>
      </c>
      <c r="AH101" s="62">
        <f t="shared" si="3"/>
        <v>364.1212878736734</v>
      </c>
      <c r="AI101" s="62">
        <f t="shared" si="3"/>
        <v>365.82514172959878</v>
      </c>
      <c r="AJ101" s="62">
        <f t="shared" si="3"/>
        <v>368.37649261079798</v>
      </c>
      <c r="AK101" s="62">
        <f t="shared" si="3"/>
        <v>370.83507472976652</v>
      </c>
      <c r="AL101" s="62">
        <f t="shared" si="3"/>
        <v>374.43408628040635</v>
      </c>
    </row>
    <row r="102" spans="1:38" x14ac:dyDescent="0.25">
      <c r="A102" t="s">
        <v>19</v>
      </c>
      <c r="B102">
        <f>+VLOOKUP(A102,'[1]Diccionario regiones'!$A$2:$B$24,2,FALSE)</f>
        <v>6</v>
      </c>
      <c r="C102" s="62">
        <f t="shared" ref="C102:AL108" si="4">+C18+C46+C74</f>
        <v>27.887740702196773</v>
      </c>
      <c r="D102" s="62">
        <f t="shared" si="4"/>
        <v>36.80734285742524</v>
      </c>
      <c r="E102" s="62">
        <f t="shared" si="4"/>
        <v>47.265765005196073</v>
      </c>
      <c r="F102" s="62">
        <f t="shared" si="4"/>
        <v>57.752204876395311</v>
      </c>
      <c r="G102" s="62">
        <f t="shared" si="4"/>
        <v>63.564743268695246</v>
      </c>
      <c r="H102" s="62">
        <f t="shared" si="4"/>
        <v>67.734836625099447</v>
      </c>
      <c r="I102" s="62">
        <f t="shared" si="4"/>
        <v>70.326849782446146</v>
      </c>
      <c r="J102" s="62">
        <f t="shared" si="4"/>
        <v>71.978482238754381</v>
      </c>
      <c r="K102" s="62">
        <f t="shared" si="4"/>
        <v>73.678374624556255</v>
      </c>
      <c r="L102" s="62">
        <f t="shared" si="4"/>
        <v>75.829885743169399</v>
      </c>
      <c r="M102" s="62">
        <f t="shared" si="4"/>
        <v>77.207202368662323</v>
      </c>
      <c r="N102" s="62">
        <f t="shared" si="4"/>
        <v>78.915303744783927</v>
      </c>
      <c r="O102" s="62">
        <f t="shared" si="4"/>
        <v>80.57945391925054</v>
      </c>
      <c r="P102" s="62">
        <f t="shared" si="4"/>
        <v>82.079292258323619</v>
      </c>
      <c r="Q102" s="62">
        <f t="shared" si="4"/>
        <v>83.92615717197765</v>
      </c>
      <c r="R102" s="62">
        <f t="shared" si="4"/>
        <v>85.905451160637924</v>
      </c>
      <c r="S102" s="62">
        <f t="shared" si="4"/>
        <v>88.970969973048909</v>
      </c>
      <c r="T102" s="62">
        <f t="shared" si="4"/>
        <v>95.963703283036082</v>
      </c>
      <c r="U102" s="62">
        <f t="shared" si="4"/>
        <v>98.469582018970797</v>
      </c>
      <c r="V102" s="62">
        <f t="shared" si="4"/>
        <v>99.268130309314998</v>
      </c>
      <c r="W102" s="62">
        <f t="shared" si="4"/>
        <v>100.22335638200336</v>
      </c>
      <c r="X102" s="62">
        <f t="shared" si="4"/>
        <v>101.51662563173755</v>
      </c>
      <c r="Y102" s="62">
        <f t="shared" si="4"/>
        <v>102.49910729365843</v>
      </c>
      <c r="Z102" s="62">
        <f t="shared" si="4"/>
        <v>103.36789050656688</v>
      </c>
      <c r="AA102" s="62">
        <f t="shared" si="4"/>
        <v>104.28920336386331</v>
      </c>
      <c r="AB102" s="62">
        <f t="shared" si="4"/>
        <v>105.08363952778997</v>
      </c>
      <c r="AC102" s="62">
        <f t="shared" si="4"/>
        <v>105.89114769653096</v>
      </c>
      <c r="AD102" s="62">
        <f t="shared" si="4"/>
        <v>106.90241893625021</v>
      </c>
      <c r="AE102" s="62">
        <f t="shared" si="4"/>
        <v>107.89726001642964</v>
      </c>
      <c r="AF102" s="62">
        <f t="shared" si="4"/>
        <v>108.93877302165538</v>
      </c>
      <c r="AG102" s="62">
        <f t="shared" si="4"/>
        <v>109.80309597564387</v>
      </c>
      <c r="AH102" s="62">
        <f t="shared" si="4"/>
        <v>110.46960230346596</v>
      </c>
      <c r="AI102" s="62">
        <f t="shared" si="4"/>
        <v>110.98652911910605</v>
      </c>
      <c r="AJ102" s="62">
        <f t="shared" si="4"/>
        <v>111.76057536844385</v>
      </c>
      <c r="AK102" s="62">
        <f t="shared" si="4"/>
        <v>112.50647679733007</v>
      </c>
      <c r="AL102" s="62">
        <f t="shared" si="4"/>
        <v>113.59836949332291</v>
      </c>
    </row>
    <row r="103" spans="1:38" x14ac:dyDescent="0.25">
      <c r="A103" t="s">
        <v>20</v>
      </c>
      <c r="B103">
        <f>+VLOOKUP(A103,'[1]Diccionario regiones'!$A$2:$B$24,2,FALSE)</f>
        <v>7</v>
      </c>
      <c r="C103" s="62">
        <f t="shared" si="4"/>
        <v>76.520855532457091</v>
      </c>
      <c r="D103" s="62">
        <f t="shared" si="4"/>
        <v>98.17299312725234</v>
      </c>
      <c r="E103" s="62">
        <f t="shared" si="4"/>
        <v>119.4488628938515</v>
      </c>
      <c r="F103" s="62">
        <f t="shared" si="4"/>
        <v>143.95297582122049</v>
      </c>
      <c r="G103" s="62">
        <f t="shared" si="4"/>
        <v>160.9760208936687</v>
      </c>
      <c r="H103" s="62">
        <f t="shared" si="4"/>
        <v>187.03623143376643</v>
      </c>
      <c r="I103" s="62">
        <f t="shared" si="4"/>
        <v>199.27706518710934</v>
      </c>
      <c r="J103" s="62">
        <f t="shared" si="4"/>
        <v>209.37150698232045</v>
      </c>
      <c r="K103" s="62">
        <f t="shared" si="4"/>
        <v>220.26137930962665</v>
      </c>
      <c r="L103" s="62">
        <f t="shared" si="4"/>
        <v>228.15790189952793</v>
      </c>
      <c r="M103" s="62">
        <f t="shared" si="4"/>
        <v>238.88134409650385</v>
      </c>
      <c r="N103" s="62">
        <f t="shared" si="4"/>
        <v>251.7444373479359</v>
      </c>
      <c r="O103" s="62">
        <f t="shared" si="4"/>
        <v>266.24511253619386</v>
      </c>
      <c r="P103" s="62">
        <f t="shared" si="4"/>
        <v>276.00781893967633</v>
      </c>
      <c r="Q103" s="62">
        <f t="shared" si="4"/>
        <v>286.62668962437107</v>
      </c>
      <c r="R103" s="62">
        <f t="shared" si="4"/>
        <v>295.91660301371235</v>
      </c>
      <c r="S103" s="62">
        <f t="shared" si="4"/>
        <v>307.3546582649393</v>
      </c>
      <c r="T103" s="62">
        <f t="shared" si="4"/>
        <v>321.49190370546495</v>
      </c>
      <c r="U103" s="62">
        <f t="shared" si="4"/>
        <v>336.07787422012348</v>
      </c>
      <c r="V103" s="62">
        <f t="shared" si="4"/>
        <v>352.64138844211504</v>
      </c>
      <c r="W103" s="62">
        <f t="shared" si="4"/>
        <v>373.01840939408737</v>
      </c>
      <c r="X103" s="62">
        <f t="shared" si="4"/>
        <v>387.31723449728548</v>
      </c>
      <c r="Y103" s="62">
        <f t="shared" si="4"/>
        <v>401.64731598356786</v>
      </c>
      <c r="Z103" s="62">
        <f t="shared" si="4"/>
        <v>418.32077701750683</v>
      </c>
      <c r="AA103" s="62">
        <f t="shared" si="4"/>
        <v>442.26472845318483</v>
      </c>
      <c r="AB103" s="62">
        <f t="shared" si="4"/>
        <v>463.54698093534205</v>
      </c>
      <c r="AC103" s="62">
        <f t="shared" si="4"/>
        <v>481.08384158028161</v>
      </c>
      <c r="AD103" s="62">
        <f t="shared" si="4"/>
        <v>493.27427034030165</v>
      </c>
      <c r="AE103" s="62">
        <f t="shared" si="4"/>
        <v>503.5428031053716</v>
      </c>
      <c r="AF103" s="62">
        <f t="shared" si="4"/>
        <v>512.23010194928315</v>
      </c>
      <c r="AG103" s="62">
        <f t="shared" si="4"/>
        <v>519.84825719038656</v>
      </c>
      <c r="AH103" s="62">
        <f t="shared" si="4"/>
        <v>529.9784066838439</v>
      </c>
      <c r="AI103" s="62">
        <f t="shared" si="4"/>
        <v>536.80241464841095</v>
      </c>
      <c r="AJ103" s="62">
        <f t="shared" si="4"/>
        <v>543.96773392808018</v>
      </c>
      <c r="AK103" s="62">
        <f t="shared" si="4"/>
        <v>553.65767696048806</v>
      </c>
      <c r="AL103" s="62">
        <f t="shared" si="4"/>
        <v>559.69302585179764</v>
      </c>
    </row>
    <row r="104" spans="1:38" x14ac:dyDescent="0.25">
      <c r="A104" t="s">
        <v>21</v>
      </c>
      <c r="B104">
        <f>+VLOOKUP(A104,'[1]Diccionario regiones'!$A$2:$B$24,2,FALSE)</f>
        <v>8</v>
      </c>
      <c r="C104" s="62">
        <f t="shared" si="4"/>
        <v>34.963654808852262</v>
      </c>
      <c r="D104" s="62">
        <f t="shared" si="4"/>
        <v>45.551094371182181</v>
      </c>
      <c r="E104" s="62">
        <f t="shared" si="4"/>
        <v>59.070284508133447</v>
      </c>
      <c r="F104" s="62">
        <f t="shared" si="4"/>
        <v>73.551888791583607</v>
      </c>
      <c r="G104" s="62">
        <f t="shared" si="4"/>
        <v>88.781213014856093</v>
      </c>
      <c r="H104" s="62">
        <f t="shared" si="4"/>
        <v>118.09769214266007</v>
      </c>
      <c r="I104" s="62">
        <f t="shared" si="4"/>
        <v>134.68390882788705</v>
      </c>
      <c r="J104" s="62">
        <f t="shared" si="4"/>
        <v>144.42587246188987</v>
      </c>
      <c r="K104" s="62">
        <f t="shared" si="4"/>
        <v>156.75475569424711</v>
      </c>
      <c r="L104" s="62">
        <f t="shared" si="4"/>
        <v>161.90840754424971</v>
      </c>
      <c r="M104" s="62">
        <f t="shared" si="4"/>
        <v>166.89880342701039</v>
      </c>
      <c r="N104" s="62">
        <f t="shared" si="4"/>
        <v>175.63054872813262</v>
      </c>
      <c r="O104" s="62">
        <f t="shared" si="4"/>
        <v>179.68336969615865</v>
      </c>
      <c r="P104" s="62">
        <f t="shared" si="4"/>
        <v>183.67539113534613</v>
      </c>
      <c r="Q104" s="62">
        <f t="shared" si="4"/>
        <v>188.97413132967358</v>
      </c>
      <c r="R104" s="62">
        <f t="shared" si="4"/>
        <v>200.29518183278313</v>
      </c>
      <c r="S104" s="62">
        <f t="shared" si="4"/>
        <v>204.8651267179562</v>
      </c>
      <c r="T104" s="62">
        <f t="shared" si="4"/>
        <v>207.31917378072819</v>
      </c>
      <c r="U104" s="62">
        <f t="shared" si="4"/>
        <v>211.05895814121172</v>
      </c>
      <c r="V104" s="62">
        <f t="shared" si="4"/>
        <v>215.15617937811717</v>
      </c>
      <c r="W104" s="62">
        <f t="shared" si="4"/>
        <v>217.95322880471301</v>
      </c>
      <c r="X104" s="62">
        <f t="shared" si="4"/>
        <v>221.80410843493488</v>
      </c>
      <c r="Y104" s="62">
        <f t="shared" si="4"/>
        <v>225.50615296247832</v>
      </c>
      <c r="Z104" s="62">
        <f t="shared" si="4"/>
        <v>229.31338787939609</v>
      </c>
      <c r="AA104" s="62">
        <f t="shared" si="4"/>
        <v>233.03764255835276</v>
      </c>
      <c r="AB104" s="62">
        <f t="shared" si="4"/>
        <v>237.02572985180262</v>
      </c>
      <c r="AC104" s="62">
        <f t="shared" si="4"/>
        <v>240.01399328161463</v>
      </c>
      <c r="AD104" s="62">
        <f t="shared" si="4"/>
        <v>242.05197694870168</v>
      </c>
      <c r="AE104" s="62">
        <f t="shared" si="4"/>
        <v>244.15779674045933</v>
      </c>
      <c r="AF104" s="62">
        <f t="shared" si="4"/>
        <v>245.6945795748864</v>
      </c>
      <c r="AG104" s="62">
        <f t="shared" si="4"/>
        <v>247.34312076311423</v>
      </c>
      <c r="AH104" s="62">
        <f t="shared" si="4"/>
        <v>249.70711160020761</v>
      </c>
      <c r="AI104" s="62">
        <f t="shared" si="4"/>
        <v>252.05043462094369</v>
      </c>
      <c r="AJ104" s="62">
        <f t="shared" si="4"/>
        <v>254.25279404157598</v>
      </c>
      <c r="AK104" s="62">
        <f t="shared" si="4"/>
        <v>256.83269390753162</v>
      </c>
      <c r="AL104" s="62">
        <f t="shared" si="4"/>
        <v>259.48694718033585</v>
      </c>
    </row>
    <row r="105" spans="1:38" x14ac:dyDescent="0.25">
      <c r="A105" t="s">
        <v>22</v>
      </c>
      <c r="B105">
        <f>+VLOOKUP(A105,'[1]Diccionario regiones'!$A$2:$B$24,2,FALSE)</f>
        <v>8</v>
      </c>
      <c r="C105" s="62">
        <f t="shared" si="4"/>
        <v>32.918086555476883</v>
      </c>
      <c r="D105" s="62">
        <f t="shared" si="4"/>
        <v>44.241952867523025</v>
      </c>
      <c r="E105" s="62">
        <f t="shared" si="4"/>
        <v>57.699784653733147</v>
      </c>
      <c r="F105" s="62">
        <f t="shared" si="4"/>
        <v>77.176944433784115</v>
      </c>
      <c r="G105" s="62">
        <f t="shared" si="4"/>
        <v>94.713015579860155</v>
      </c>
      <c r="H105" s="62">
        <f t="shared" si="4"/>
        <v>132.87275927790759</v>
      </c>
      <c r="I105" s="62">
        <f t="shared" si="4"/>
        <v>141.47399199513535</v>
      </c>
      <c r="J105" s="62">
        <f t="shared" si="4"/>
        <v>148.42188967520826</v>
      </c>
      <c r="K105" s="62">
        <f t="shared" si="4"/>
        <v>153.57487994823092</v>
      </c>
      <c r="L105" s="62">
        <f t="shared" si="4"/>
        <v>158.82770576723624</v>
      </c>
      <c r="M105" s="62">
        <f t="shared" si="4"/>
        <v>165.23211186613148</v>
      </c>
      <c r="N105" s="62">
        <f t="shared" si="4"/>
        <v>171.48134921121112</v>
      </c>
      <c r="O105" s="62">
        <f t="shared" si="4"/>
        <v>176.29860670518946</v>
      </c>
      <c r="P105" s="62">
        <f t="shared" si="4"/>
        <v>181.4994103915501</v>
      </c>
      <c r="Q105" s="62">
        <f t="shared" si="4"/>
        <v>186.53922230480637</v>
      </c>
      <c r="R105" s="62">
        <f t="shared" si="4"/>
        <v>192.86003351174296</v>
      </c>
      <c r="S105" s="62">
        <f t="shared" si="4"/>
        <v>198.87307603827534</v>
      </c>
      <c r="T105" s="62">
        <f t="shared" si="4"/>
        <v>204.26912455857621</v>
      </c>
      <c r="U105" s="62">
        <f t="shared" si="4"/>
        <v>209.83579029587059</v>
      </c>
      <c r="V105" s="62">
        <f t="shared" si="4"/>
        <v>216.25995675986945</v>
      </c>
      <c r="W105" s="62">
        <f t="shared" si="4"/>
        <v>221.8351896626487</v>
      </c>
      <c r="X105" s="62">
        <f t="shared" si="4"/>
        <v>228.86102157871449</v>
      </c>
      <c r="Y105" s="62">
        <f t="shared" si="4"/>
        <v>235.73892418313352</v>
      </c>
      <c r="Z105" s="62">
        <f t="shared" si="4"/>
        <v>244.90962128508917</v>
      </c>
      <c r="AA105" s="62">
        <f t="shared" si="4"/>
        <v>251.12189499877172</v>
      </c>
      <c r="AB105" s="62">
        <f t="shared" si="4"/>
        <v>256.89708229370831</v>
      </c>
      <c r="AC105" s="62">
        <f t="shared" si="4"/>
        <v>262.17666330234027</v>
      </c>
      <c r="AD105" s="62">
        <f t="shared" si="4"/>
        <v>267.49922601482632</v>
      </c>
      <c r="AE105" s="62">
        <f t="shared" si="4"/>
        <v>272.26447874774306</v>
      </c>
      <c r="AF105" s="62">
        <f t="shared" si="4"/>
        <v>276.1434691040252</v>
      </c>
      <c r="AG105" s="62">
        <f t="shared" si="4"/>
        <v>280.49643473544012</v>
      </c>
      <c r="AH105" s="62">
        <f t="shared" si="4"/>
        <v>285.16704819462797</v>
      </c>
      <c r="AI105" s="62">
        <f t="shared" si="4"/>
        <v>291.05525650569092</v>
      </c>
      <c r="AJ105" s="62">
        <f t="shared" si="4"/>
        <v>297.46503773008442</v>
      </c>
      <c r="AK105" s="62">
        <f t="shared" si="4"/>
        <v>305.02626886192797</v>
      </c>
      <c r="AL105" s="62">
        <f t="shared" si="4"/>
        <v>312.2213471151303</v>
      </c>
    </row>
    <row r="106" spans="1:38" x14ac:dyDescent="0.25">
      <c r="A106" t="s">
        <v>23</v>
      </c>
      <c r="B106">
        <f>+VLOOKUP(A106,'[1]Diccionario regiones'!$A$2:$B$24,2,FALSE)</f>
        <v>8</v>
      </c>
      <c r="C106" s="62">
        <f t="shared" si="4"/>
        <v>5.2803073129062383</v>
      </c>
      <c r="D106" s="62">
        <f t="shared" si="4"/>
        <v>7.0967401726078432</v>
      </c>
      <c r="E106" s="62">
        <f t="shared" si="4"/>
        <v>9.2554770565645477</v>
      </c>
      <c r="F106" s="62">
        <f t="shared" si="4"/>
        <v>12.37975917569444</v>
      </c>
      <c r="G106" s="62">
        <f t="shared" si="4"/>
        <v>15.192676158466742</v>
      </c>
      <c r="H106" s="62">
        <f t="shared" si="4"/>
        <v>21.313784484974349</v>
      </c>
      <c r="I106" s="62">
        <f t="shared" si="4"/>
        <v>22.693486550592418</v>
      </c>
      <c r="J106" s="62">
        <f t="shared" si="4"/>
        <v>23.807981309198297</v>
      </c>
      <c r="K106" s="62">
        <f t="shared" si="4"/>
        <v>24.634559493690276</v>
      </c>
      <c r="L106" s="62">
        <f t="shared" si="4"/>
        <v>25.477152046534201</v>
      </c>
      <c r="M106" s="62">
        <f t="shared" si="4"/>
        <v>26.504466690167128</v>
      </c>
      <c r="N106" s="62">
        <f t="shared" si="4"/>
        <v>27.506891105015772</v>
      </c>
      <c r="O106" s="62">
        <f t="shared" si="4"/>
        <v>28.279615240446248</v>
      </c>
      <c r="P106" s="62">
        <f t="shared" si="4"/>
        <v>29.113863054085073</v>
      </c>
      <c r="Q106" s="62">
        <f t="shared" si="4"/>
        <v>29.922286583089097</v>
      </c>
      <c r="R106" s="62">
        <f t="shared" si="4"/>
        <v>30.936191980756689</v>
      </c>
      <c r="S106" s="62">
        <f t="shared" si="4"/>
        <v>31.90072897995789</v>
      </c>
      <c r="T106" s="62">
        <f t="shared" si="4"/>
        <v>32.766295525404658</v>
      </c>
      <c r="U106" s="62">
        <f t="shared" si="4"/>
        <v>33.659230348684957</v>
      </c>
      <c r="V106" s="62">
        <f t="shared" si="4"/>
        <v>34.689714702689308</v>
      </c>
      <c r="W106" s="62">
        <f t="shared" si="4"/>
        <v>35.584023763396345</v>
      </c>
      <c r="X106" s="62">
        <f t="shared" si="4"/>
        <v>36.711019756408547</v>
      </c>
      <c r="Y106" s="62">
        <f t="shared" si="4"/>
        <v>37.814286781311871</v>
      </c>
      <c r="Z106" s="62">
        <f t="shared" si="4"/>
        <v>39.285335193870573</v>
      </c>
      <c r="AA106" s="62">
        <f t="shared" si="4"/>
        <v>40.281830365752775</v>
      </c>
      <c r="AB106" s="62">
        <f t="shared" si="4"/>
        <v>41.208213606633564</v>
      </c>
      <c r="AC106" s="62">
        <f t="shared" si="4"/>
        <v>42.055097892024115</v>
      </c>
      <c r="AD106" s="62">
        <f t="shared" si="4"/>
        <v>42.908876764218824</v>
      </c>
      <c r="AE106" s="62">
        <f t="shared" si="4"/>
        <v>43.673258946976034</v>
      </c>
      <c r="AF106" s="62">
        <f t="shared" si="4"/>
        <v>44.29547801522142</v>
      </c>
      <c r="AG106" s="62">
        <f t="shared" si="4"/>
        <v>44.993726262963683</v>
      </c>
      <c r="AH106" s="62">
        <f t="shared" si="4"/>
        <v>45.742927598306927</v>
      </c>
      <c r="AI106" s="62">
        <f t="shared" si="4"/>
        <v>46.687440255578878</v>
      </c>
      <c r="AJ106" s="62">
        <f t="shared" si="4"/>
        <v>47.715617109548027</v>
      </c>
      <c r="AK106" s="62">
        <f t="shared" si="4"/>
        <v>48.928495141591632</v>
      </c>
      <c r="AL106" s="62">
        <f t="shared" si="4"/>
        <v>50.08263951305404</v>
      </c>
    </row>
    <row r="107" spans="1:38" x14ac:dyDescent="0.25">
      <c r="A107" t="s">
        <v>24</v>
      </c>
      <c r="B107">
        <f>+VLOOKUP(A107,'[1]Diccionario regiones'!$A$2:$B$24,2,FALSE)</f>
        <v>9</v>
      </c>
      <c r="C107" s="62">
        <f t="shared" si="4"/>
        <v>69.739014416975351</v>
      </c>
      <c r="D107" s="62">
        <f t="shared" si="4"/>
        <v>104.35594823099569</v>
      </c>
      <c r="E107" s="62">
        <f t="shared" si="4"/>
        <v>170.92411814786504</v>
      </c>
      <c r="F107" s="62">
        <f t="shared" si="4"/>
        <v>283.98273189272123</v>
      </c>
      <c r="G107" s="62">
        <f t="shared" si="4"/>
        <v>350.49512716453256</v>
      </c>
      <c r="H107" s="62">
        <f t="shared" si="4"/>
        <v>419.73521200903224</v>
      </c>
      <c r="I107" s="62">
        <f t="shared" si="4"/>
        <v>475.63198399672461</v>
      </c>
      <c r="J107" s="62">
        <f t="shared" si="4"/>
        <v>497.88517680651614</v>
      </c>
      <c r="K107" s="62">
        <f t="shared" si="4"/>
        <v>506.84201146940836</v>
      </c>
      <c r="L107" s="62">
        <f t="shared" si="4"/>
        <v>511.35601696743697</v>
      </c>
      <c r="M107" s="62">
        <f t="shared" si="4"/>
        <v>513.86026315945753</v>
      </c>
      <c r="N107" s="62">
        <f t="shared" si="4"/>
        <v>517.64730577586579</v>
      </c>
      <c r="O107" s="62">
        <f t="shared" si="4"/>
        <v>520.94492513926991</v>
      </c>
      <c r="P107" s="62">
        <f t="shared" si="4"/>
        <v>523.43090106794784</v>
      </c>
      <c r="Q107" s="62">
        <f t="shared" si="4"/>
        <v>525.92212887440132</v>
      </c>
      <c r="R107" s="62">
        <f t="shared" si="4"/>
        <v>528.69998975008536</v>
      </c>
      <c r="S107" s="62">
        <f t="shared" si="4"/>
        <v>531.00068605046522</v>
      </c>
      <c r="T107" s="62">
        <f t="shared" si="4"/>
        <v>533.26895607084407</v>
      </c>
      <c r="U107" s="62">
        <f t="shared" si="4"/>
        <v>536.14426751248379</v>
      </c>
      <c r="V107" s="62">
        <f t="shared" si="4"/>
        <v>540.79124165680025</v>
      </c>
      <c r="W107" s="62">
        <f t="shared" si="4"/>
        <v>543.2894895551907</v>
      </c>
      <c r="X107" s="62">
        <f t="shared" si="4"/>
        <v>545.3249145829617</v>
      </c>
      <c r="Y107" s="62">
        <f t="shared" si="4"/>
        <v>547.32083451337405</v>
      </c>
      <c r="Z107" s="62">
        <f t="shared" si="4"/>
        <v>550.18782703775526</v>
      </c>
      <c r="AA107" s="62">
        <f t="shared" si="4"/>
        <v>553.09702942507852</v>
      </c>
      <c r="AB107" s="62">
        <f t="shared" si="4"/>
        <v>554.9064802661569</v>
      </c>
      <c r="AC107" s="62">
        <f t="shared" si="4"/>
        <v>556.64065416064523</v>
      </c>
      <c r="AD107" s="62">
        <f t="shared" si="4"/>
        <v>558.52090971230666</v>
      </c>
      <c r="AE107" s="62">
        <f t="shared" si="4"/>
        <v>558.61194260613945</v>
      </c>
      <c r="AF107" s="62">
        <f t="shared" si="4"/>
        <v>558.84646595971731</v>
      </c>
      <c r="AG107" s="62">
        <f t="shared" si="4"/>
        <v>559.11003934123312</v>
      </c>
      <c r="AH107" s="62">
        <f t="shared" si="4"/>
        <v>559.28298450757757</v>
      </c>
      <c r="AI107" s="62">
        <f t="shared" si="4"/>
        <v>559.28298450757757</v>
      </c>
      <c r="AJ107" s="62">
        <f t="shared" si="4"/>
        <v>559.28298450757757</v>
      </c>
      <c r="AK107" s="62">
        <f t="shared" si="4"/>
        <v>559.28298450757757</v>
      </c>
      <c r="AL107" s="62">
        <f t="shared" si="4"/>
        <v>559.28298450757757</v>
      </c>
    </row>
    <row r="108" spans="1:38" x14ac:dyDescent="0.25">
      <c r="A108" t="s">
        <v>25</v>
      </c>
      <c r="B108">
        <f>+VLOOKUP(A108,'[1]Diccionario regiones'!$A$2:$B$24,2,FALSE)</f>
        <v>14</v>
      </c>
      <c r="C108" s="62">
        <f t="shared" si="4"/>
        <v>82.794199565153519</v>
      </c>
      <c r="D108" s="62">
        <f t="shared" si="4"/>
        <v>93.578755601425513</v>
      </c>
      <c r="E108" s="62">
        <f t="shared" si="4"/>
        <v>100.78863694370609</v>
      </c>
      <c r="F108" s="62">
        <f t="shared" si="4"/>
        <v>108.74237925960159</v>
      </c>
      <c r="G108" s="62">
        <f t="shared" ref="G108:AL108" si="5">+G24+G52+G80</f>
        <v>117.2022745969161</v>
      </c>
      <c r="H108" s="62">
        <f t="shared" si="5"/>
        <v>128.06299661436316</v>
      </c>
      <c r="I108" s="62">
        <f t="shared" si="5"/>
        <v>134.48100793222997</v>
      </c>
      <c r="J108" s="62">
        <f t="shared" si="5"/>
        <v>141.55774485455754</v>
      </c>
      <c r="K108" s="62">
        <f t="shared" si="5"/>
        <v>145.16727523845378</v>
      </c>
      <c r="L108" s="62">
        <f t="shared" si="5"/>
        <v>147.70360364558661</v>
      </c>
      <c r="M108" s="62">
        <f t="shared" si="5"/>
        <v>153.33158011316473</v>
      </c>
      <c r="N108" s="62">
        <f t="shared" si="5"/>
        <v>162.42350472741157</v>
      </c>
      <c r="O108" s="62">
        <f t="shared" si="5"/>
        <v>166.76984607785323</v>
      </c>
      <c r="P108" s="62">
        <f t="shared" si="5"/>
        <v>172.79000909289888</v>
      </c>
      <c r="Q108" s="62">
        <f t="shared" si="5"/>
        <v>174.31552549656126</v>
      </c>
      <c r="R108" s="62">
        <f t="shared" si="5"/>
        <v>176.47716337193617</v>
      </c>
      <c r="S108" s="62">
        <f t="shared" si="5"/>
        <v>179.04000537128275</v>
      </c>
      <c r="T108" s="62">
        <f t="shared" si="5"/>
        <v>181.54827173632393</v>
      </c>
      <c r="U108" s="62">
        <f t="shared" si="5"/>
        <v>183.81477678572554</v>
      </c>
      <c r="V108" s="62">
        <f t="shared" si="5"/>
        <v>185.11493250172106</v>
      </c>
      <c r="W108" s="62">
        <f t="shared" si="5"/>
        <v>186.04015123810655</v>
      </c>
      <c r="X108" s="62">
        <f t="shared" si="5"/>
        <v>187.86034088473818</v>
      </c>
      <c r="Y108" s="62">
        <f t="shared" si="5"/>
        <v>189.36936211513017</v>
      </c>
      <c r="Z108" s="62">
        <f t="shared" si="5"/>
        <v>190.22541772439067</v>
      </c>
      <c r="AA108" s="62">
        <f t="shared" si="5"/>
        <v>191.68726491547858</v>
      </c>
      <c r="AB108" s="62">
        <f t="shared" si="5"/>
        <v>193.13077135891217</v>
      </c>
      <c r="AC108" s="62">
        <f t="shared" si="5"/>
        <v>194.21258694342856</v>
      </c>
      <c r="AD108" s="62">
        <f t="shared" si="5"/>
        <v>196.23984534829717</v>
      </c>
      <c r="AE108" s="62">
        <f t="shared" si="5"/>
        <v>197.9773482589614</v>
      </c>
      <c r="AF108" s="62">
        <f t="shared" si="5"/>
        <v>198.99597461966147</v>
      </c>
      <c r="AG108" s="62">
        <f t="shared" si="5"/>
        <v>200.359153432505</v>
      </c>
      <c r="AH108" s="62">
        <f t="shared" si="5"/>
        <v>200.84931928825989</v>
      </c>
      <c r="AI108" s="62">
        <f t="shared" si="5"/>
        <v>201.14721617649766</v>
      </c>
      <c r="AJ108" s="62">
        <f t="shared" si="5"/>
        <v>201.4215284593717</v>
      </c>
      <c r="AK108" s="62">
        <f t="shared" si="5"/>
        <v>201.59645100232467</v>
      </c>
      <c r="AL108" s="62">
        <f t="shared" si="5"/>
        <v>201.8033985928065</v>
      </c>
    </row>
    <row r="109" spans="1:38" x14ac:dyDescent="0.25">
      <c r="A109" t="s">
        <v>26</v>
      </c>
      <c r="B109">
        <f>+VLOOKUP(A109,'[1]Diccionario regiones'!$A$2:$B$24,2,FALSE)</f>
        <v>10</v>
      </c>
      <c r="C109" s="62">
        <f t="shared" ref="C109:AL111" si="6">+C25+C53+C81</f>
        <v>34.517891026644413</v>
      </c>
      <c r="D109" s="62">
        <f t="shared" si="6"/>
        <v>58.895467442013818</v>
      </c>
      <c r="E109" s="62">
        <f t="shared" si="6"/>
        <v>75.228120814820272</v>
      </c>
      <c r="F109" s="62">
        <f t="shared" si="6"/>
        <v>82.048222345297873</v>
      </c>
      <c r="G109" s="62">
        <f t="shared" si="6"/>
        <v>85.838070068400668</v>
      </c>
      <c r="H109" s="62">
        <f t="shared" si="6"/>
        <v>90.46662720969384</v>
      </c>
      <c r="I109" s="62">
        <f t="shared" si="6"/>
        <v>92.297878711708819</v>
      </c>
      <c r="J109" s="62">
        <f t="shared" si="6"/>
        <v>93.989674806854353</v>
      </c>
      <c r="K109" s="62">
        <f t="shared" si="6"/>
        <v>95.79880065655793</v>
      </c>
      <c r="L109" s="62">
        <f t="shared" si="6"/>
        <v>97.305895287704416</v>
      </c>
      <c r="M109" s="62">
        <f t="shared" si="6"/>
        <v>98.961279046662497</v>
      </c>
      <c r="N109" s="62">
        <f t="shared" si="6"/>
        <v>100.13687244833297</v>
      </c>
      <c r="O109" s="62">
        <f t="shared" si="6"/>
        <v>101.40161732628047</v>
      </c>
      <c r="P109" s="62">
        <f t="shared" si="6"/>
        <v>102.82242952074193</v>
      </c>
      <c r="Q109" s="62">
        <f t="shared" si="6"/>
        <v>104.28549088304435</v>
      </c>
      <c r="R109" s="62">
        <f t="shared" si="6"/>
        <v>105.62585196134182</v>
      </c>
      <c r="S109" s="62">
        <f t="shared" si="6"/>
        <v>107.48873608140811</v>
      </c>
      <c r="T109" s="62">
        <f t="shared" si="6"/>
        <v>112.10276356290521</v>
      </c>
      <c r="U109" s="62">
        <f t="shared" si="6"/>
        <v>117.09421253432856</v>
      </c>
      <c r="V109" s="62">
        <f t="shared" si="6"/>
        <v>118.29354766630367</v>
      </c>
      <c r="W109" s="62">
        <f t="shared" si="6"/>
        <v>119.63964552684439</v>
      </c>
      <c r="X109" s="62">
        <f t="shared" si="6"/>
        <v>121.21107041049146</v>
      </c>
      <c r="Y109" s="62">
        <f t="shared" si="6"/>
        <v>122.77946896947556</v>
      </c>
      <c r="Z109" s="62">
        <f t="shared" si="6"/>
        <v>124.42310893989196</v>
      </c>
      <c r="AA109" s="62">
        <f t="shared" si="6"/>
        <v>126.60118011219916</v>
      </c>
      <c r="AB109" s="62">
        <f t="shared" si="6"/>
        <v>128.99597791160986</v>
      </c>
      <c r="AC109" s="62">
        <f t="shared" si="6"/>
        <v>136.31208864770821</v>
      </c>
      <c r="AD109" s="62">
        <f t="shared" si="6"/>
        <v>138.88483001940762</v>
      </c>
      <c r="AE109" s="62">
        <f t="shared" si="6"/>
        <v>142.24947344212791</v>
      </c>
      <c r="AF109" s="62">
        <f t="shared" si="6"/>
        <v>147.98759144584517</v>
      </c>
      <c r="AG109" s="62">
        <f t="shared" si="6"/>
        <v>149.00731671230841</v>
      </c>
      <c r="AH109" s="62">
        <f t="shared" si="6"/>
        <v>149.42139060535143</v>
      </c>
      <c r="AI109" s="62">
        <f t="shared" si="6"/>
        <v>149.83777142470041</v>
      </c>
      <c r="AJ109" s="62">
        <f t="shared" si="6"/>
        <v>150.20309363261345</v>
      </c>
      <c r="AK109" s="62">
        <f t="shared" si="6"/>
        <v>150.58069383202155</v>
      </c>
      <c r="AL109" s="62">
        <f t="shared" si="6"/>
        <v>150.81108087313737</v>
      </c>
    </row>
    <row r="110" spans="1:38" x14ac:dyDescent="0.25">
      <c r="A110" t="s">
        <v>27</v>
      </c>
      <c r="B110">
        <f>+VLOOKUP(A110,'[1]Diccionario regiones'!$A$2:$B$24,2,FALSE)</f>
        <v>10</v>
      </c>
      <c r="C110" s="62">
        <f t="shared" si="6"/>
        <v>87.505969369005243</v>
      </c>
      <c r="D110" s="62">
        <f t="shared" si="6"/>
        <v>149.30532592434321</v>
      </c>
      <c r="E110" s="62">
        <f t="shared" si="6"/>
        <v>190.71007642466148</v>
      </c>
      <c r="F110" s="62">
        <f t="shared" si="6"/>
        <v>207.99964939303339</v>
      </c>
      <c r="G110" s="62">
        <f t="shared" si="6"/>
        <v>217.60725544622585</v>
      </c>
      <c r="H110" s="62">
        <f t="shared" si="6"/>
        <v>229.34106557721128</v>
      </c>
      <c r="I110" s="62">
        <f t="shared" si="6"/>
        <v>233.98345342525721</v>
      </c>
      <c r="J110" s="62">
        <f t="shared" si="6"/>
        <v>238.27230922951634</v>
      </c>
      <c r="K110" s="62">
        <f t="shared" si="6"/>
        <v>242.85860655187119</v>
      </c>
      <c r="L110" s="62">
        <f t="shared" si="6"/>
        <v>246.67922747356943</v>
      </c>
      <c r="M110" s="62">
        <f t="shared" si="6"/>
        <v>250.87577471898254</v>
      </c>
      <c r="N110" s="62">
        <f t="shared" si="6"/>
        <v>253.85601010235445</v>
      </c>
      <c r="O110" s="62">
        <f t="shared" si="6"/>
        <v>257.06225252498251</v>
      </c>
      <c r="P110" s="62">
        <f t="shared" si="6"/>
        <v>260.66413968175243</v>
      </c>
      <c r="Q110" s="62">
        <f t="shared" si="6"/>
        <v>264.37313229244768</v>
      </c>
      <c r="R110" s="62">
        <f t="shared" si="6"/>
        <v>267.77106860815047</v>
      </c>
      <c r="S110" s="62">
        <f t="shared" si="6"/>
        <v>272.49364799814555</v>
      </c>
      <c r="T110" s="62">
        <f t="shared" si="6"/>
        <v>284.1906241300876</v>
      </c>
      <c r="U110" s="62">
        <f t="shared" si="6"/>
        <v>296.84439780540197</v>
      </c>
      <c r="V110" s="62">
        <f t="shared" si="6"/>
        <v>299.88482061804638</v>
      </c>
      <c r="W110" s="62">
        <f t="shared" si="6"/>
        <v>303.29730019454303</v>
      </c>
      <c r="X110" s="62">
        <f t="shared" si="6"/>
        <v>307.28100411283771</v>
      </c>
      <c r="Y110" s="62">
        <f t="shared" si="6"/>
        <v>311.25703602495304</v>
      </c>
      <c r="Z110" s="62">
        <f t="shared" si="6"/>
        <v>315.42381170640783</v>
      </c>
      <c r="AA110" s="62">
        <f t="shared" si="6"/>
        <v>320.94541872290574</v>
      </c>
      <c r="AB110" s="62">
        <f t="shared" si="6"/>
        <v>327.01644730105471</v>
      </c>
      <c r="AC110" s="62">
        <f t="shared" si="6"/>
        <v>345.56344837592053</v>
      </c>
      <c r="AD110" s="62">
        <f t="shared" si="6"/>
        <v>352.08557997117134</v>
      </c>
      <c r="AE110" s="62">
        <f t="shared" si="6"/>
        <v>360.61525474356449</v>
      </c>
      <c r="AF110" s="62">
        <f t="shared" si="6"/>
        <v>375.16190181077479</v>
      </c>
      <c r="AG110" s="62">
        <f t="shared" si="6"/>
        <v>377.74699740259564</v>
      </c>
      <c r="AH110" s="62">
        <f t="shared" si="6"/>
        <v>378.79671209614844</v>
      </c>
      <c r="AI110" s="62">
        <f t="shared" si="6"/>
        <v>379.85227505611226</v>
      </c>
      <c r="AJ110" s="62">
        <f t="shared" si="6"/>
        <v>380.77839982748912</v>
      </c>
      <c r="AK110" s="62">
        <f t="shared" si="6"/>
        <v>381.73565041552837</v>
      </c>
      <c r="AL110" s="62">
        <f t="shared" si="6"/>
        <v>382.31970235970243</v>
      </c>
    </row>
    <row r="111" spans="1:38" x14ac:dyDescent="0.25">
      <c r="A111" t="s">
        <v>28</v>
      </c>
      <c r="C111" s="62">
        <f t="shared" si="6"/>
        <v>1780.0784863696927</v>
      </c>
      <c r="D111" s="62">
        <f t="shared" si="6"/>
        <v>2362.349328937662</v>
      </c>
      <c r="E111" s="62">
        <f t="shared" si="6"/>
        <v>3025.2835458024128</v>
      </c>
      <c r="F111" s="62">
        <f t="shared" si="6"/>
        <v>3798.8927906241656</v>
      </c>
      <c r="G111" s="62">
        <f t="shared" si="6"/>
        <v>4439.2392261537898</v>
      </c>
      <c r="H111" s="62">
        <f t="shared" si="6"/>
        <v>5222.7511166794702</v>
      </c>
      <c r="I111" s="62">
        <f t="shared" si="6"/>
        <v>5628.6663989459839</v>
      </c>
      <c r="J111" s="62">
        <f t="shared" si="6"/>
        <v>6000.7243257504615</v>
      </c>
      <c r="K111" s="62">
        <f t="shared" si="6"/>
        <v>6227.7927836314557</v>
      </c>
      <c r="L111" s="62">
        <f t="shared" si="6"/>
        <v>6399.352877619036</v>
      </c>
      <c r="M111" s="62">
        <f t="shared" si="6"/>
        <v>6621.3708482561924</v>
      </c>
      <c r="N111" s="62">
        <f t="shared" si="6"/>
        <v>6842.7611507933416</v>
      </c>
      <c r="O111" s="62">
        <f t="shared" si="6"/>
        <v>6994.2896198209728</v>
      </c>
      <c r="P111" s="62">
        <f t="shared" si="6"/>
        <v>7128.9048520620272</v>
      </c>
      <c r="Q111" s="62">
        <f t="shared" si="6"/>
        <v>7263.1436703131003</v>
      </c>
      <c r="R111" s="62">
        <f t="shared" si="6"/>
        <v>7402.975459897797</v>
      </c>
      <c r="S111" s="62">
        <f t="shared" si="6"/>
        <v>7538.2720630220392</v>
      </c>
      <c r="T111" s="62">
        <f t="shared" si="6"/>
        <v>7708.01812991318</v>
      </c>
      <c r="U111" s="62">
        <f t="shared" si="6"/>
        <v>7857.900145975691</v>
      </c>
      <c r="V111" s="62">
        <f t="shared" si="6"/>
        <v>8000.5517284373018</v>
      </c>
      <c r="W111" s="62">
        <f t="shared" si="6"/>
        <v>8147.9906495859013</v>
      </c>
      <c r="X111" s="62">
        <f t="shared" si="6"/>
        <v>8276.8267230861002</v>
      </c>
      <c r="Y111" s="62">
        <f t="shared" si="6"/>
        <v>8407.1292729421239</v>
      </c>
      <c r="Z111" s="62">
        <f t="shared" si="6"/>
        <v>8532.1154512260964</v>
      </c>
      <c r="AA111" s="62">
        <f t="shared" si="6"/>
        <v>8670.3078854820524</v>
      </c>
      <c r="AB111" s="62">
        <f t="shared" si="6"/>
        <v>8820.7484418039712</v>
      </c>
      <c r="AC111" s="62">
        <f t="shared" si="6"/>
        <v>8948.9150237569156</v>
      </c>
      <c r="AD111" s="62">
        <f t="shared" si="6"/>
        <v>9038.2714232160724</v>
      </c>
      <c r="AE111" s="62">
        <f t="shared" si="6"/>
        <v>9118.9780291603838</v>
      </c>
      <c r="AF111" s="62">
        <f t="shared" si="6"/>
        <v>9216.2059584079034</v>
      </c>
      <c r="AG111" s="62">
        <f t="shared" si="6"/>
        <v>9294.7075576327024</v>
      </c>
      <c r="AH111" s="62">
        <f t="shared" si="6"/>
        <v>9348.1962584827452</v>
      </c>
      <c r="AI111" s="62">
        <f t="shared" si="6"/>
        <v>9396.855302322303</v>
      </c>
      <c r="AJ111" s="62">
        <f t="shared" si="6"/>
        <v>9443.1019610862568</v>
      </c>
      <c r="AK111" s="62">
        <f t="shared" si="6"/>
        <v>9501.8764504124119</v>
      </c>
      <c r="AL111" s="62">
        <f t="shared" si="6"/>
        <v>9546.1889997180224</v>
      </c>
    </row>
    <row r="114" spans="2:38" x14ac:dyDescent="0.25">
      <c r="C114">
        <v>2025</v>
      </c>
      <c r="D114">
        <v>2026</v>
      </c>
      <c r="E114">
        <v>2027</v>
      </c>
      <c r="F114">
        <v>2028</v>
      </c>
      <c r="G114">
        <v>2029</v>
      </c>
      <c r="H114">
        <v>2030</v>
      </c>
      <c r="I114">
        <v>2031</v>
      </c>
      <c r="J114">
        <v>2032</v>
      </c>
      <c r="K114">
        <v>2033</v>
      </c>
      <c r="L114">
        <v>2034</v>
      </c>
      <c r="M114">
        <v>2035</v>
      </c>
      <c r="N114">
        <v>2036</v>
      </c>
      <c r="O114">
        <v>2037</v>
      </c>
      <c r="P114">
        <v>2038</v>
      </c>
      <c r="Q114">
        <v>2039</v>
      </c>
      <c r="R114">
        <v>2040</v>
      </c>
      <c r="S114">
        <v>2041</v>
      </c>
      <c r="T114">
        <v>2042</v>
      </c>
      <c r="U114">
        <v>2043</v>
      </c>
      <c r="V114">
        <v>2044</v>
      </c>
      <c r="W114">
        <v>2045</v>
      </c>
      <c r="X114">
        <v>2046</v>
      </c>
      <c r="Y114">
        <v>2047</v>
      </c>
      <c r="Z114">
        <v>2048</v>
      </c>
      <c r="AA114">
        <v>2049</v>
      </c>
      <c r="AB114">
        <v>2050</v>
      </c>
      <c r="AC114">
        <v>2051</v>
      </c>
      <c r="AD114">
        <v>2052</v>
      </c>
      <c r="AE114">
        <v>2053</v>
      </c>
      <c r="AF114">
        <v>2054</v>
      </c>
      <c r="AG114">
        <v>2055</v>
      </c>
      <c r="AH114">
        <v>2056</v>
      </c>
      <c r="AI114">
        <v>2057</v>
      </c>
      <c r="AJ114">
        <v>2058</v>
      </c>
      <c r="AK114">
        <v>2059</v>
      </c>
      <c r="AL114">
        <v>2060</v>
      </c>
    </row>
    <row r="115" spans="2:38" x14ac:dyDescent="0.25">
      <c r="B115">
        <v>1</v>
      </c>
      <c r="C115" s="62">
        <f>+SUMIF($B$88:$B$110,$B115,C$88:C$110)</f>
        <v>22.037173591393401</v>
      </c>
      <c r="D115" s="62">
        <f t="shared" ref="C115:AL121" si="7">+SUMIF($B$88:$B$110,$B115,D$88:D$110)</f>
        <v>31.651181910836613</v>
      </c>
      <c r="E115" s="62">
        <f t="shared" si="7"/>
        <v>42.704666579005178</v>
      </c>
      <c r="F115" s="62">
        <f t="shared" si="7"/>
        <v>55.054025215613855</v>
      </c>
      <c r="G115" s="62">
        <f t="shared" si="7"/>
        <v>67.670736132682464</v>
      </c>
      <c r="H115" s="62">
        <f t="shared" si="7"/>
        <v>91.915987319029952</v>
      </c>
      <c r="I115" s="62">
        <f t="shared" si="7"/>
        <v>110.02285387207695</v>
      </c>
      <c r="J115" s="62">
        <f t="shared" si="7"/>
        <v>125.83907396864304</v>
      </c>
      <c r="K115" s="62">
        <f t="shared" si="7"/>
        <v>135.47246048931774</v>
      </c>
      <c r="L115" s="62">
        <f t="shared" si="7"/>
        <v>149.08567147029518</v>
      </c>
      <c r="M115" s="62">
        <f t="shared" si="7"/>
        <v>152.36904892038291</v>
      </c>
      <c r="N115" s="62">
        <f t="shared" si="7"/>
        <v>156.37286213421606</v>
      </c>
      <c r="O115" s="62">
        <f t="shared" si="7"/>
        <v>157.68972601978388</v>
      </c>
      <c r="P115" s="62">
        <f t="shared" si="7"/>
        <v>159.78884749711059</v>
      </c>
      <c r="Q115" s="62">
        <f t="shared" si="7"/>
        <v>160.96185320645876</v>
      </c>
      <c r="R115" s="62">
        <f t="shared" si="7"/>
        <v>163.74484809422231</v>
      </c>
      <c r="S115" s="62">
        <f t="shared" si="7"/>
        <v>165.8283654327588</v>
      </c>
      <c r="T115" s="62">
        <f t="shared" si="7"/>
        <v>168.09601479157993</v>
      </c>
      <c r="U115" s="62">
        <f t="shared" si="7"/>
        <v>169.55256961448961</v>
      </c>
      <c r="V115" s="62">
        <f t="shared" si="7"/>
        <v>170.73753353054445</v>
      </c>
      <c r="W115" s="62">
        <f t="shared" si="7"/>
        <v>171.04643917303554</v>
      </c>
      <c r="X115" s="62">
        <f t="shared" si="7"/>
        <v>172.15773079576491</v>
      </c>
      <c r="Y115" s="62">
        <f t="shared" si="7"/>
        <v>172.84087032493531</v>
      </c>
      <c r="Z115" s="62">
        <f t="shared" si="7"/>
        <v>173.28700590319806</v>
      </c>
      <c r="AA115" s="62">
        <f t="shared" si="7"/>
        <v>173.77474007628263</v>
      </c>
      <c r="AB115" s="62">
        <f t="shared" si="7"/>
        <v>174.41418600567738</v>
      </c>
      <c r="AC115" s="62">
        <f t="shared" si="7"/>
        <v>175.15360815609961</v>
      </c>
      <c r="AD115" s="62">
        <f t="shared" si="7"/>
        <v>176.80005120355429</v>
      </c>
      <c r="AE115" s="62">
        <f t="shared" si="7"/>
        <v>177.18123920401612</v>
      </c>
      <c r="AF115" s="62">
        <f t="shared" si="7"/>
        <v>180.77290305699432</v>
      </c>
      <c r="AG115" s="62">
        <f t="shared" si="7"/>
        <v>181.12705773170418</v>
      </c>
      <c r="AH115" s="62">
        <f t="shared" si="7"/>
        <v>181.39420196190841</v>
      </c>
      <c r="AI115" s="62">
        <f t="shared" si="7"/>
        <v>181.43750380408292</v>
      </c>
      <c r="AJ115" s="62">
        <f t="shared" si="7"/>
        <v>181.4769814345313</v>
      </c>
      <c r="AK115" s="62">
        <f t="shared" si="7"/>
        <v>181.51363503270636</v>
      </c>
      <c r="AL115" s="62">
        <f t="shared" si="7"/>
        <v>181.58892817337642</v>
      </c>
    </row>
    <row r="116" spans="2:38" x14ac:dyDescent="0.25">
      <c r="B116">
        <v>2</v>
      </c>
      <c r="C116" s="62">
        <f t="shared" ref="C116:M127" si="8">+SUMIF($B$88:$B$110,$B116,C$88:C$110)</f>
        <v>54.842124955026541</v>
      </c>
      <c r="D116" s="62">
        <f t="shared" si="8"/>
        <v>71.092020020428805</v>
      </c>
      <c r="E116" s="62">
        <f t="shared" si="8"/>
        <v>88.080258352066139</v>
      </c>
      <c r="F116" s="62">
        <f t="shared" si="8"/>
        <v>112.08908992825468</v>
      </c>
      <c r="G116" s="62">
        <f t="shared" si="8"/>
        <v>138.17663317200567</v>
      </c>
      <c r="H116" s="62">
        <f t="shared" si="8"/>
        <v>158.6460828441995</v>
      </c>
      <c r="I116" s="62">
        <f t="shared" si="8"/>
        <v>169.35966719372323</v>
      </c>
      <c r="J116" s="62">
        <f t="shared" si="8"/>
        <v>179.24287394642167</v>
      </c>
      <c r="K116" s="62">
        <f t="shared" si="8"/>
        <v>188.8992504702689</v>
      </c>
      <c r="L116" s="62">
        <f t="shared" si="8"/>
        <v>196.85611429920274</v>
      </c>
      <c r="M116" s="62">
        <f t="shared" si="8"/>
        <v>204.53612143743328</v>
      </c>
      <c r="N116" s="62">
        <f t="shared" si="7"/>
        <v>212.47278473337468</v>
      </c>
      <c r="O116" s="62">
        <f t="shared" si="7"/>
        <v>219.07527862854869</v>
      </c>
      <c r="P116" s="62">
        <f t="shared" si="7"/>
        <v>224.14313545814613</v>
      </c>
      <c r="Q116" s="62">
        <f t="shared" si="7"/>
        <v>233.25565312793464</v>
      </c>
      <c r="R116" s="62">
        <f t="shared" si="7"/>
        <v>241.20630748676228</v>
      </c>
      <c r="S116" s="62">
        <f t="shared" si="7"/>
        <v>248.36660286649129</v>
      </c>
      <c r="T116" s="62">
        <f t="shared" si="7"/>
        <v>256.7917538080618</v>
      </c>
      <c r="U116" s="62">
        <f t="shared" si="7"/>
        <v>262.68549626274796</v>
      </c>
      <c r="V116" s="62">
        <f t="shared" si="7"/>
        <v>267.59020466673337</v>
      </c>
      <c r="W116" s="62">
        <f t="shared" si="7"/>
        <v>272.54612354096099</v>
      </c>
      <c r="X116" s="62">
        <f t="shared" si="7"/>
        <v>277.34284267543143</v>
      </c>
      <c r="Y116" s="62">
        <f t="shared" si="7"/>
        <v>284.54370166779955</v>
      </c>
      <c r="Z116" s="62">
        <f t="shared" si="7"/>
        <v>288.64003884517786</v>
      </c>
      <c r="AA116" s="62">
        <f t="shared" si="7"/>
        <v>292.88839151459467</v>
      </c>
      <c r="AB116" s="62">
        <f t="shared" si="7"/>
        <v>301.3983917440213</v>
      </c>
      <c r="AC116" s="62">
        <f t="shared" si="7"/>
        <v>310.79593756695272</v>
      </c>
      <c r="AD116" s="62">
        <f t="shared" si="7"/>
        <v>314.41401919766747</v>
      </c>
      <c r="AE116" s="62">
        <f t="shared" si="7"/>
        <v>317.33268810127367</v>
      </c>
      <c r="AF116" s="62">
        <f t="shared" si="7"/>
        <v>319.95593848305407</v>
      </c>
      <c r="AG116" s="62">
        <f t="shared" si="7"/>
        <v>322.65795776060196</v>
      </c>
      <c r="AH116" s="62">
        <f t="shared" si="7"/>
        <v>325.4015980307247</v>
      </c>
      <c r="AI116" s="62">
        <f t="shared" si="7"/>
        <v>327.03888208367084</v>
      </c>
      <c r="AJ116" s="62">
        <f t="shared" si="7"/>
        <v>328.93321135302017</v>
      </c>
      <c r="AK116" s="62">
        <f t="shared" si="7"/>
        <v>331.18705995987602</v>
      </c>
      <c r="AL116" s="62">
        <f t="shared" si="7"/>
        <v>333.17614582361665</v>
      </c>
    </row>
    <row r="117" spans="2:38" x14ac:dyDescent="0.25">
      <c r="B117">
        <v>3</v>
      </c>
      <c r="C117" s="62">
        <f t="shared" si="7"/>
        <v>68.562913028252325</v>
      </c>
      <c r="D117" s="62">
        <f t="shared" si="7"/>
        <v>86.72372180596318</v>
      </c>
      <c r="E117" s="62">
        <f t="shared" si="7"/>
        <v>106.81238747024082</v>
      </c>
      <c r="F117" s="62">
        <f t="shared" si="7"/>
        <v>127.5410128907774</v>
      </c>
      <c r="G117" s="62">
        <f t="shared" si="7"/>
        <v>143.98268568797116</v>
      </c>
      <c r="H117" s="62">
        <f t="shared" si="7"/>
        <v>155.97939148305807</v>
      </c>
      <c r="I117" s="62">
        <f t="shared" si="7"/>
        <v>163.00281494766267</v>
      </c>
      <c r="J117" s="62">
        <f t="shared" si="7"/>
        <v>170.43539326719321</v>
      </c>
      <c r="K117" s="62">
        <f t="shared" si="7"/>
        <v>172.36500472392163</v>
      </c>
      <c r="L117" s="62">
        <f t="shared" si="7"/>
        <v>174.23201202514514</v>
      </c>
      <c r="M117" s="62">
        <f t="shared" si="7"/>
        <v>175.31461125196631</v>
      </c>
      <c r="N117" s="62">
        <f t="shared" si="7"/>
        <v>176.36817945659323</v>
      </c>
      <c r="O117" s="62">
        <f t="shared" si="7"/>
        <v>176.80015054375195</v>
      </c>
      <c r="P117" s="62">
        <f t="shared" si="7"/>
        <v>178.67995330448457</v>
      </c>
      <c r="Q117" s="62">
        <f t="shared" si="7"/>
        <v>180.49704534855334</v>
      </c>
      <c r="R117" s="62">
        <f t="shared" si="7"/>
        <v>181.92911206343115</v>
      </c>
      <c r="S117" s="62">
        <f t="shared" si="7"/>
        <v>182.68965058450115</v>
      </c>
      <c r="T117" s="62">
        <f t="shared" si="7"/>
        <v>184.16388238992442</v>
      </c>
      <c r="U117" s="62">
        <f t="shared" si="7"/>
        <v>184.5029447140401</v>
      </c>
      <c r="V117" s="62">
        <f t="shared" si="7"/>
        <v>186.76171260124687</v>
      </c>
      <c r="W117" s="62">
        <f t="shared" si="7"/>
        <v>187.56699688878211</v>
      </c>
      <c r="X117" s="62">
        <f t="shared" si="7"/>
        <v>188.65049999725596</v>
      </c>
      <c r="Y117" s="62">
        <f t="shared" si="7"/>
        <v>189.2134358361418</v>
      </c>
      <c r="Z117" s="62">
        <f t="shared" si="7"/>
        <v>190.12852855453156</v>
      </c>
      <c r="AA117" s="62">
        <f t="shared" si="7"/>
        <v>190.50629661724253</v>
      </c>
      <c r="AB117" s="62">
        <f t="shared" si="7"/>
        <v>191.69290789788946</v>
      </c>
      <c r="AC117" s="62">
        <f t="shared" si="7"/>
        <v>192.02139134763021</v>
      </c>
      <c r="AD117" s="62">
        <f t="shared" si="7"/>
        <v>192.38301956394648</v>
      </c>
      <c r="AE117" s="62">
        <f t="shared" si="7"/>
        <v>192.62643981612206</v>
      </c>
      <c r="AF117" s="62">
        <f t="shared" si="7"/>
        <v>192.98583662047986</v>
      </c>
      <c r="AG117" s="62">
        <f t="shared" si="7"/>
        <v>193.24536053116427</v>
      </c>
      <c r="AH117" s="62">
        <f t="shared" si="7"/>
        <v>193.44449845670601</v>
      </c>
      <c r="AI117" s="62">
        <f t="shared" si="7"/>
        <v>193.71185208073439</v>
      </c>
      <c r="AJ117" s="62">
        <f t="shared" si="7"/>
        <v>194.26805941621762</v>
      </c>
      <c r="AK117" s="62">
        <f t="shared" si="7"/>
        <v>194.50909014614328</v>
      </c>
      <c r="AL117" s="62">
        <f t="shared" si="7"/>
        <v>194.70242208194063</v>
      </c>
    </row>
    <row r="118" spans="2:38" x14ac:dyDescent="0.25">
      <c r="B118">
        <v>4</v>
      </c>
      <c r="C118" s="62">
        <f t="shared" si="7"/>
        <v>89.957476980469011</v>
      </c>
      <c r="D118" s="62">
        <f t="shared" si="7"/>
        <v>122.51419068649091</v>
      </c>
      <c r="E118" s="62">
        <f t="shared" si="7"/>
        <v>160.47059412249951</v>
      </c>
      <c r="F118" s="62">
        <f t="shared" si="7"/>
        <v>193.20596575407333</v>
      </c>
      <c r="G118" s="62">
        <f t="shared" si="7"/>
        <v>225.21308567462575</v>
      </c>
      <c r="H118" s="62">
        <f t="shared" si="7"/>
        <v>254.0415748964665</v>
      </c>
      <c r="I118" s="62">
        <f t="shared" si="7"/>
        <v>268.06843041215183</v>
      </c>
      <c r="J118" s="62">
        <f t="shared" si="7"/>
        <v>274.07511408688333</v>
      </c>
      <c r="K118" s="62">
        <f t="shared" si="7"/>
        <v>279.16641593304934</v>
      </c>
      <c r="L118" s="62">
        <f t="shared" si="7"/>
        <v>283.4313327346307</v>
      </c>
      <c r="M118" s="62">
        <f t="shared" si="7"/>
        <v>288.01685336380172</v>
      </c>
      <c r="N118" s="62">
        <f t="shared" si="7"/>
        <v>293.25286543395185</v>
      </c>
      <c r="O118" s="62">
        <f t="shared" si="7"/>
        <v>298.27762077527984</v>
      </c>
      <c r="P118" s="62">
        <f t="shared" si="7"/>
        <v>306.52284640364945</v>
      </c>
      <c r="Q118" s="62">
        <f t="shared" si="7"/>
        <v>312.42713546348693</v>
      </c>
      <c r="R118" s="62">
        <f t="shared" si="7"/>
        <v>317.78887630455245</v>
      </c>
      <c r="S118" s="62">
        <f t="shared" si="7"/>
        <v>323.89785660253199</v>
      </c>
      <c r="T118" s="62">
        <f t="shared" si="7"/>
        <v>329.31048520030049</v>
      </c>
      <c r="U118" s="62">
        <f t="shared" si="7"/>
        <v>337.97082248694983</v>
      </c>
      <c r="V118" s="62">
        <f t="shared" si="7"/>
        <v>347.1674644523049</v>
      </c>
      <c r="W118" s="62">
        <f t="shared" si="7"/>
        <v>369.68426659468025</v>
      </c>
      <c r="X118" s="62">
        <f t="shared" si="7"/>
        <v>377.64471277340897</v>
      </c>
      <c r="Y118" s="62">
        <f t="shared" si="7"/>
        <v>384.33826680823012</v>
      </c>
      <c r="Z118" s="62">
        <f t="shared" si="7"/>
        <v>392.52813842033726</v>
      </c>
      <c r="AA118" s="62">
        <f t="shared" si="7"/>
        <v>400.39415723441118</v>
      </c>
      <c r="AB118" s="62">
        <f t="shared" si="7"/>
        <v>409.57937371107545</v>
      </c>
      <c r="AC118" s="62">
        <f t="shared" si="7"/>
        <v>418.10071511947973</v>
      </c>
      <c r="AD118" s="62">
        <f t="shared" si="7"/>
        <v>421.7962905885131</v>
      </c>
      <c r="AE118" s="62">
        <f t="shared" si="7"/>
        <v>423.89083553557839</v>
      </c>
      <c r="AF118" s="62">
        <f t="shared" si="7"/>
        <v>425.60899686407237</v>
      </c>
      <c r="AG118" s="62">
        <f t="shared" si="7"/>
        <v>427.47665577539783</v>
      </c>
      <c r="AH118" s="62">
        <f t="shared" si="7"/>
        <v>428.35082945846409</v>
      </c>
      <c r="AI118" s="62">
        <f t="shared" si="7"/>
        <v>430.13448532557419</v>
      </c>
      <c r="AJ118" s="62">
        <f t="shared" si="7"/>
        <v>432.48964372454617</v>
      </c>
      <c r="AK118" s="62">
        <f t="shared" si="7"/>
        <v>434.75798979289283</v>
      </c>
      <c r="AL118" s="62">
        <f t="shared" si="7"/>
        <v>435.87491349772421</v>
      </c>
    </row>
    <row r="119" spans="2:38" x14ac:dyDescent="0.25">
      <c r="B119">
        <v>5</v>
      </c>
      <c r="C119" s="62">
        <f t="shared" si="7"/>
        <v>89.508893965479857</v>
      </c>
      <c r="D119" s="62">
        <f t="shared" si="7"/>
        <v>110.79518876961968</v>
      </c>
      <c r="E119" s="62">
        <f t="shared" si="7"/>
        <v>137.96154787998336</v>
      </c>
      <c r="F119" s="62">
        <f t="shared" si="7"/>
        <v>165.1181298597765</v>
      </c>
      <c r="G119" s="62">
        <f t="shared" si="7"/>
        <v>195.17984239028345</v>
      </c>
      <c r="H119" s="62">
        <f t="shared" si="7"/>
        <v>227.83982315703054</v>
      </c>
      <c r="I119" s="62">
        <f t="shared" si="7"/>
        <v>241.27547011014292</v>
      </c>
      <c r="J119" s="62">
        <f t="shared" si="7"/>
        <v>256.40040237257881</v>
      </c>
      <c r="K119" s="62">
        <f t="shared" si="7"/>
        <v>266.31140297915186</v>
      </c>
      <c r="L119" s="62">
        <f t="shared" si="7"/>
        <v>275.7877859418096</v>
      </c>
      <c r="M119" s="62">
        <f t="shared" si="7"/>
        <v>288.01949405323057</v>
      </c>
      <c r="N119" s="62">
        <f t="shared" si="7"/>
        <v>304.05301347196814</v>
      </c>
      <c r="O119" s="62">
        <f t="shared" si="7"/>
        <v>319.38818721900407</v>
      </c>
      <c r="P119" s="62">
        <f t="shared" si="7"/>
        <v>336.88977909928229</v>
      </c>
      <c r="Q119" s="62">
        <f t="shared" si="7"/>
        <v>350.57967773242518</v>
      </c>
      <c r="R119" s="62">
        <f t="shared" si="7"/>
        <v>363.73809181509785</v>
      </c>
      <c r="S119" s="62">
        <f t="shared" si="7"/>
        <v>373.04654408050817</v>
      </c>
      <c r="T119" s="62">
        <f t="shared" si="7"/>
        <v>382.08175017432609</v>
      </c>
      <c r="U119" s="62">
        <f t="shared" si="7"/>
        <v>390.69254206138913</v>
      </c>
      <c r="V119" s="62">
        <f t="shared" si="7"/>
        <v>403.05083118094967</v>
      </c>
      <c r="W119" s="62">
        <f t="shared" si="7"/>
        <v>416.03013632548704</v>
      </c>
      <c r="X119" s="62">
        <f t="shared" si="7"/>
        <v>431.25400689421201</v>
      </c>
      <c r="Y119" s="62">
        <f t="shared" si="7"/>
        <v>443.23087741887724</v>
      </c>
      <c r="Z119" s="62">
        <f t="shared" si="7"/>
        <v>454.72759179059125</v>
      </c>
      <c r="AA119" s="62">
        <f t="shared" si="7"/>
        <v>466.34687959144878</v>
      </c>
      <c r="AB119" s="62">
        <f t="shared" si="7"/>
        <v>478.87926297947678</v>
      </c>
      <c r="AC119" s="62">
        <f t="shared" si="7"/>
        <v>489.9027019455599</v>
      </c>
      <c r="AD119" s="62">
        <f t="shared" si="7"/>
        <v>497.90331741416384</v>
      </c>
      <c r="AE119" s="62">
        <f t="shared" si="7"/>
        <v>504.51886971491786</v>
      </c>
      <c r="AF119" s="62">
        <f t="shared" si="7"/>
        <v>511.80727008429045</v>
      </c>
      <c r="AG119" s="62">
        <f t="shared" si="7"/>
        <v>522.705522342211</v>
      </c>
      <c r="AH119" s="62">
        <f t="shared" si="7"/>
        <v>531.33781663286709</v>
      </c>
      <c r="AI119" s="62">
        <f t="shared" si="7"/>
        <v>540.82882293945624</v>
      </c>
      <c r="AJ119" s="62">
        <f t="shared" si="7"/>
        <v>549.17392258974189</v>
      </c>
      <c r="AK119" s="62">
        <f t="shared" si="7"/>
        <v>557.5881155258171</v>
      </c>
      <c r="AL119" s="62">
        <f t="shared" si="7"/>
        <v>563.36627107964614</v>
      </c>
    </row>
    <row r="120" spans="2:38" x14ac:dyDescent="0.25">
      <c r="B120">
        <v>6</v>
      </c>
      <c r="C120" s="62">
        <f t="shared" si="7"/>
        <v>119.80913671189666</v>
      </c>
      <c r="D120" s="62">
        <f t="shared" si="7"/>
        <v>158.12883587445077</v>
      </c>
      <c r="E120" s="62">
        <f t="shared" si="7"/>
        <v>203.05949348036788</v>
      </c>
      <c r="F120" s="62">
        <f t="shared" si="7"/>
        <v>248.11051864464821</v>
      </c>
      <c r="G120" s="62">
        <f t="shared" si="7"/>
        <v>273.08189278078811</v>
      </c>
      <c r="H120" s="62">
        <f t="shared" si="7"/>
        <v>290.99712264375961</v>
      </c>
      <c r="I120" s="62">
        <f t="shared" si="7"/>
        <v>302.13272742594006</v>
      </c>
      <c r="J120" s="62">
        <f t="shared" si="7"/>
        <v>309.22834197818133</v>
      </c>
      <c r="K120" s="62">
        <f t="shared" si="7"/>
        <v>316.53128707584585</v>
      </c>
      <c r="L120" s="62">
        <f t="shared" si="7"/>
        <v>325.77444135283542</v>
      </c>
      <c r="M120" s="62">
        <f t="shared" si="7"/>
        <v>331.69156162591122</v>
      </c>
      <c r="N120" s="62">
        <f t="shared" si="7"/>
        <v>339.02977354758957</v>
      </c>
      <c r="O120" s="62">
        <f t="shared" si="7"/>
        <v>346.17916574435833</v>
      </c>
      <c r="P120" s="62">
        <f t="shared" si="7"/>
        <v>352.62265424816508</v>
      </c>
      <c r="Q120" s="62">
        <f t="shared" si="7"/>
        <v>360.55701125798021</v>
      </c>
      <c r="R120" s="62">
        <f t="shared" si="7"/>
        <v>369.0602997320355</v>
      </c>
      <c r="S120" s="62">
        <f t="shared" si="7"/>
        <v>382.23014258201971</v>
      </c>
      <c r="T120" s="62">
        <f t="shared" si="7"/>
        <v>412.27177808317361</v>
      </c>
      <c r="U120" s="62">
        <f t="shared" si="7"/>
        <v>423.03733888148474</v>
      </c>
      <c r="V120" s="62">
        <f t="shared" si="7"/>
        <v>426.46799976974262</v>
      </c>
      <c r="W120" s="62">
        <f t="shared" si="7"/>
        <v>430.57176752761143</v>
      </c>
      <c r="X120" s="62">
        <f t="shared" si="7"/>
        <v>436.12781001959053</v>
      </c>
      <c r="Y120" s="62">
        <f t="shared" si="7"/>
        <v>440.34867111432732</v>
      </c>
      <c r="Z120" s="62">
        <f t="shared" si="7"/>
        <v>444.08106979946535</v>
      </c>
      <c r="AA120" s="62">
        <f t="shared" si="7"/>
        <v>448.03914224617142</v>
      </c>
      <c r="AB120" s="62">
        <f t="shared" si="7"/>
        <v>451.45213693760849</v>
      </c>
      <c r="AC120" s="62">
        <f t="shared" si="7"/>
        <v>454.92129055667658</v>
      </c>
      <c r="AD120" s="62">
        <f t="shared" si="7"/>
        <v>459.26583519032596</v>
      </c>
      <c r="AE120" s="62">
        <f t="shared" si="7"/>
        <v>463.53979385390608</v>
      </c>
      <c r="AF120" s="62">
        <f t="shared" si="7"/>
        <v>468.01426080204703</v>
      </c>
      <c r="AG120" s="62">
        <f t="shared" si="7"/>
        <v>471.72749767065761</v>
      </c>
      <c r="AH120" s="62">
        <f t="shared" si="7"/>
        <v>474.59089017713939</v>
      </c>
      <c r="AI120" s="62">
        <f t="shared" si="7"/>
        <v>476.81167084870481</v>
      </c>
      <c r="AJ120" s="62">
        <f t="shared" si="7"/>
        <v>480.13706797924181</v>
      </c>
      <c r="AK120" s="62">
        <f t="shared" si="7"/>
        <v>483.34155152709661</v>
      </c>
      <c r="AL120" s="62">
        <f t="shared" si="7"/>
        <v>488.03245577372923</v>
      </c>
    </row>
    <row r="121" spans="2:38" x14ac:dyDescent="0.25">
      <c r="B121">
        <v>7</v>
      </c>
      <c r="C121" s="62">
        <f t="shared" si="7"/>
        <v>76.520855532457091</v>
      </c>
      <c r="D121" s="62">
        <f t="shared" si="7"/>
        <v>98.17299312725234</v>
      </c>
      <c r="E121" s="62">
        <f t="shared" si="7"/>
        <v>119.4488628938515</v>
      </c>
      <c r="F121" s="62">
        <f t="shared" si="7"/>
        <v>143.95297582122049</v>
      </c>
      <c r="G121" s="62">
        <f t="shared" si="7"/>
        <v>160.9760208936687</v>
      </c>
      <c r="H121" s="62">
        <f t="shared" si="7"/>
        <v>187.03623143376643</v>
      </c>
      <c r="I121" s="62">
        <f t="shared" si="7"/>
        <v>199.27706518710934</v>
      </c>
      <c r="J121" s="62">
        <f>+SUMIF($B$88:$B$110,$B121,J$88:J$110)</f>
        <v>209.37150698232045</v>
      </c>
      <c r="K121" s="62">
        <f t="shared" si="7"/>
        <v>220.26137930962665</v>
      </c>
      <c r="L121" s="62">
        <f t="shared" si="7"/>
        <v>228.15790189952793</v>
      </c>
      <c r="M121" s="62">
        <f t="shared" si="7"/>
        <v>238.88134409650385</v>
      </c>
      <c r="N121" s="62">
        <f t="shared" si="7"/>
        <v>251.7444373479359</v>
      </c>
      <c r="O121" s="62">
        <f t="shared" si="7"/>
        <v>266.24511253619386</v>
      </c>
      <c r="P121" s="62">
        <f t="shared" si="7"/>
        <v>276.00781893967633</v>
      </c>
      <c r="Q121" s="62">
        <f t="shared" si="7"/>
        <v>286.62668962437107</v>
      </c>
      <c r="R121" s="62">
        <f t="shared" si="7"/>
        <v>295.91660301371235</v>
      </c>
      <c r="S121" s="62">
        <f t="shared" si="7"/>
        <v>307.3546582649393</v>
      </c>
      <c r="T121" s="62">
        <f t="shared" si="7"/>
        <v>321.49190370546495</v>
      </c>
      <c r="U121" s="62">
        <f t="shared" si="7"/>
        <v>336.07787422012348</v>
      </c>
      <c r="V121" s="62">
        <f t="shared" si="7"/>
        <v>352.64138844211504</v>
      </c>
      <c r="W121" s="62">
        <f t="shared" si="7"/>
        <v>373.01840939408737</v>
      </c>
      <c r="X121" s="62">
        <f t="shared" si="7"/>
        <v>387.31723449728548</v>
      </c>
      <c r="Y121" s="62">
        <f t="shared" si="7"/>
        <v>401.64731598356786</v>
      </c>
      <c r="Z121" s="62">
        <f t="shared" si="7"/>
        <v>418.32077701750683</v>
      </c>
      <c r="AA121" s="62">
        <f t="shared" si="7"/>
        <v>442.26472845318483</v>
      </c>
      <c r="AB121" s="62">
        <f t="shared" si="7"/>
        <v>463.54698093534205</v>
      </c>
      <c r="AC121" s="62">
        <f t="shared" ref="AC121:AL121" si="9">+SUMIF($B$88:$B$110,$B121,AC$88:AC$110)</f>
        <v>481.08384158028161</v>
      </c>
      <c r="AD121" s="62">
        <f t="shared" si="9"/>
        <v>493.27427034030165</v>
      </c>
      <c r="AE121" s="62">
        <f t="shared" si="9"/>
        <v>503.5428031053716</v>
      </c>
      <c r="AF121" s="62">
        <f t="shared" si="9"/>
        <v>512.23010194928315</v>
      </c>
      <c r="AG121" s="62">
        <f t="shared" si="9"/>
        <v>519.84825719038656</v>
      </c>
      <c r="AH121" s="62">
        <f t="shared" si="9"/>
        <v>529.9784066838439</v>
      </c>
      <c r="AI121" s="62">
        <f t="shared" si="9"/>
        <v>536.80241464841095</v>
      </c>
      <c r="AJ121" s="62">
        <f t="shared" si="9"/>
        <v>543.96773392808018</v>
      </c>
      <c r="AK121" s="62">
        <f t="shared" si="9"/>
        <v>553.65767696048806</v>
      </c>
      <c r="AL121" s="62">
        <f t="shared" si="9"/>
        <v>559.69302585179764</v>
      </c>
    </row>
    <row r="122" spans="2:38" x14ac:dyDescent="0.25">
      <c r="B122">
        <v>8</v>
      </c>
      <c r="C122" s="62">
        <f t="shared" si="8"/>
        <v>73.16204867723539</v>
      </c>
      <c r="D122" s="62">
        <f t="shared" si="8"/>
        <v>96.889787411313051</v>
      </c>
      <c r="E122" s="62">
        <f t="shared" si="8"/>
        <v>126.02554621843113</v>
      </c>
      <c r="F122" s="62">
        <f t="shared" si="8"/>
        <v>163.10859240106217</v>
      </c>
      <c r="G122" s="62">
        <f t="shared" si="8"/>
        <v>198.686904753183</v>
      </c>
      <c r="H122" s="62">
        <f t="shared" si="8"/>
        <v>272.284235905542</v>
      </c>
      <c r="I122" s="62">
        <f t="shared" si="8"/>
        <v>298.85138737361478</v>
      </c>
      <c r="J122" s="62">
        <f t="shared" si="8"/>
        <v>316.65574344629641</v>
      </c>
      <c r="K122" s="62">
        <f t="shared" si="8"/>
        <v>334.96419513616831</v>
      </c>
      <c r="L122" s="62">
        <f t="shared" si="8"/>
        <v>346.21326535802018</v>
      </c>
      <c r="M122" s="62">
        <f t="shared" si="8"/>
        <v>358.635381983309</v>
      </c>
      <c r="N122" s="62">
        <f t="shared" ref="N122:AL127" si="10">+SUMIF($B$88:$B$110,$B122,N$88:N$110)</f>
        <v>374.61878904435952</v>
      </c>
      <c r="O122" s="62">
        <f t="shared" si="10"/>
        <v>384.26159164179433</v>
      </c>
      <c r="P122" s="62">
        <f t="shared" si="10"/>
        <v>394.28866458098128</v>
      </c>
      <c r="Q122" s="62">
        <f t="shared" si="10"/>
        <v>405.43564021756902</v>
      </c>
      <c r="R122" s="62">
        <f t="shared" si="10"/>
        <v>424.09140732528277</v>
      </c>
      <c r="S122" s="62">
        <f t="shared" si="10"/>
        <v>435.63893173618942</v>
      </c>
      <c r="T122" s="62">
        <f t="shared" si="10"/>
        <v>444.35459386470905</v>
      </c>
      <c r="U122" s="62">
        <f t="shared" si="10"/>
        <v>454.55397878576724</v>
      </c>
      <c r="V122" s="62">
        <f t="shared" si="10"/>
        <v>466.10585084067594</v>
      </c>
      <c r="W122" s="62">
        <f t="shared" si="10"/>
        <v>475.372442230758</v>
      </c>
      <c r="X122" s="62">
        <f t="shared" si="10"/>
        <v>487.37614977005785</v>
      </c>
      <c r="Y122" s="62">
        <f t="shared" si="10"/>
        <v>499.05936392692371</v>
      </c>
      <c r="Z122" s="62">
        <f t="shared" si="10"/>
        <v>513.50834435835577</v>
      </c>
      <c r="AA122" s="62">
        <f t="shared" si="10"/>
        <v>524.44136792287725</v>
      </c>
      <c r="AB122" s="62">
        <f t="shared" si="10"/>
        <v>535.13102575214452</v>
      </c>
      <c r="AC122" s="62">
        <f t="shared" si="10"/>
        <v>544.24575447597908</v>
      </c>
      <c r="AD122" s="62">
        <f t="shared" si="10"/>
        <v>552.4600797277468</v>
      </c>
      <c r="AE122" s="62">
        <f t="shared" si="10"/>
        <v>560.09553443517837</v>
      </c>
      <c r="AF122" s="62">
        <f t="shared" si="10"/>
        <v>566.13352669413302</v>
      </c>
      <c r="AG122" s="62">
        <f t="shared" si="10"/>
        <v>572.83328176151804</v>
      </c>
      <c r="AH122" s="62">
        <f t="shared" si="10"/>
        <v>580.61708739314247</v>
      </c>
      <c r="AI122" s="62">
        <f t="shared" si="10"/>
        <v>589.79313138221346</v>
      </c>
      <c r="AJ122" s="62">
        <f t="shared" si="10"/>
        <v>599.43344888120839</v>
      </c>
      <c r="AK122" s="62">
        <f t="shared" si="10"/>
        <v>610.78745791105121</v>
      </c>
      <c r="AL122" s="62">
        <f t="shared" si="10"/>
        <v>621.79093380852021</v>
      </c>
    </row>
    <row r="123" spans="2:38" x14ac:dyDescent="0.25">
      <c r="B123">
        <v>9</v>
      </c>
      <c r="C123" s="62">
        <f t="shared" si="8"/>
        <v>69.739014416975351</v>
      </c>
      <c r="D123" s="62">
        <f t="shared" si="8"/>
        <v>104.35594823099569</v>
      </c>
      <c r="E123" s="62">
        <f t="shared" si="8"/>
        <v>170.92411814786504</v>
      </c>
      <c r="F123" s="62">
        <f t="shared" si="8"/>
        <v>283.98273189272123</v>
      </c>
      <c r="G123" s="62">
        <f t="shared" si="8"/>
        <v>350.49512716453256</v>
      </c>
      <c r="H123" s="62">
        <f t="shared" si="8"/>
        <v>419.73521200903224</v>
      </c>
      <c r="I123" s="62">
        <f t="shared" si="8"/>
        <v>475.63198399672461</v>
      </c>
      <c r="J123" s="62">
        <f t="shared" si="8"/>
        <v>497.88517680651614</v>
      </c>
      <c r="K123" s="62">
        <f t="shared" si="8"/>
        <v>506.84201146940836</v>
      </c>
      <c r="L123" s="62">
        <f t="shared" si="8"/>
        <v>511.35601696743697</v>
      </c>
      <c r="M123" s="62">
        <f t="shared" si="8"/>
        <v>513.86026315945753</v>
      </c>
      <c r="N123" s="62">
        <f t="shared" si="10"/>
        <v>517.64730577586579</v>
      </c>
      <c r="O123" s="62">
        <f t="shared" si="10"/>
        <v>520.94492513926991</v>
      </c>
      <c r="P123" s="62">
        <f t="shared" si="10"/>
        <v>523.43090106794784</v>
      </c>
      <c r="Q123" s="62">
        <f t="shared" si="10"/>
        <v>525.92212887440132</v>
      </c>
      <c r="R123" s="62">
        <f t="shared" si="10"/>
        <v>528.69998975008536</v>
      </c>
      <c r="S123" s="62">
        <f t="shared" si="10"/>
        <v>531.00068605046522</v>
      </c>
      <c r="T123" s="62">
        <f t="shared" si="10"/>
        <v>533.26895607084407</v>
      </c>
      <c r="U123" s="62">
        <f t="shared" si="10"/>
        <v>536.14426751248379</v>
      </c>
      <c r="V123" s="62">
        <f t="shared" si="10"/>
        <v>540.79124165680025</v>
      </c>
      <c r="W123" s="62">
        <f t="shared" si="10"/>
        <v>543.2894895551907</v>
      </c>
      <c r="X123" s="62">
        <f t="shared" si="10"/>
        <v>545.3249145829617</v>
      </c>
      <c r="Y123" s="62">
        <f t="shared" si="10"/>
        <v>547.32083451337405</v>
      </c>
      <c r="Z123" s="62">
        <f t="shared" si="10"/>
        <v>550.18782703775526</v>
      </c>
      <c r="AA123" s="62">
        <f t="shared" si="10"/>
        <v>553.09702942507852</v>
      </c>
      <c r="AB123" s="62">
        <f t="shared" si="10"/>
        <v>554.9064802661569</v>
      </c>
      <c r="AC123" s="62">
        <f t="shared" si="10"/>
        <v>556.64065416064523</v>
      </c>
      <c r="AD123" s="62">
        <f t="shared" si="10"/>
        <v>558.52090971230666</v>
      </c>
      <c r="AE123" s="62">
        <f t="shared" si="10"/>
        <v>558.61194260613945</v>
      </c>
      <c r="AF123" s="62">
        <f t="shared" si="10"/>
        <v>558.84646595971731</v>
      </c>
      <c r="AG123" s="62">
        <f t="shared" si="10"/>
        <v>559.11003934123312</v>
      </c>
      <c r="AH123" s="62">
        <f t="shared" si="10"/>
        <v>559.28298450757757</v>
      </c>
      <c r="AI123" s="62">
        <f t="shared" si="10"/>
        <v>559.28298450757757</v>
      </c>
      <c r="AJ123" s="62">
        <f t="shared" si="10"/>
        <v>559.28298450757757</v>
      </c>
      <c r="AK123" s="62">
        <f t="shared" si="10"/>
        <v>559.28298450757757</v>
      </c>
      <c r="AL123" s="62">
        <f t="shared" si="10"/>
        <v>559.28298450757757</v>
      </c>
    </row>
    <row r="124" spans="2:38" x14ac:dyDescent="0.25">
      <c r="B124">
        <v>10</v>
      </c>
      <c r="C124" s="62">
        <f t="shared" si="8"/>
        <v>122.02386039564965</v>
      </c>
      <c r="D124" s="62">
        <f t="shared" si="8"/>
        <v>208.20079336635703</v>
      </c>
      <c r="E124" s="62">
        <f t="shared" si="8"/>
        <v>265.93819723948172</v>
      </c>
      <c r="F124" s="62">
        <f t="shared" si="8"/>
        <v>290.04787173833125</v>
      </c>
      <c r="G124" s="62">
        <f t="shared" si="8"/>
        <v>303.44532551462652</v>
      </c>
      <c r="H124" s="62">
        <f t="shared" si="8"/>
        <v>319.80769278690514</v>
      </c>
      <c r="I124" s="62">
        <f t="shared" si="8"/>
        <v>326.28133213696606</v>
      </c>
      <c r="J124" s="62">
        <f t="shared" si="8"/>
        <v>332.26198403637068</v>
      </c>
      <c r="K124" s="62">
        <f t="shared" si="8"/>
        <v>338.65740720842911</v>
      </c>
      <c r="L124" s="62">
        <f t="shared" si="8"/>
        <v>343.98512276127383</v>
      </c>
      <c r="M124" s="62">
        <f t="shared" si="8"/>
        <v>349.83705376564501</v>
      </c>
      <c r="N124" s="62">
        <f t="shared" si="10"/>
        <v>353.9928825506874</v>
      </c>
      <c r="O124" s="62">
        <f t="shared" si="10"/>
        <v>358.46386985126298</v>
      </c>
      <c r="P124" s="62">
        <f t="shared" si="10"/>
        <v>363.48656920249437</v>
      </c>
      <c r="Q124" s="62">
        <f t="shared" si="10"/>
        <v>368.65862317549204</v>
      </c>
      <c r="R124" s="62">
        <f t="shared" si="10"/>
        <v>373.39692056949229</v>
      </c>
      <c r="S124" s="62">
        <f t="shared" si="10"/>
        <v>379.98238407955364</v>
      </c>
      <c r="T124" s="62">
        <f t="shared" si="10"/>
        <v>396.29338769299284</v>
      </c>
      <c r="U124" s="62">
        <f t="shared" si="10"/>
        <v>413.93861033973053</v>
      </c>
      <c r="V124" s="62">
        <f t="shared" si="10"/>
        <v>418.17836828435003</v>
      </c>
      <c r="W124" s="62">
        <f t="shared" si="10"/>
        <v>422.93694572138742</v>
      </c>
      <c r="X124" s="62">
        <f t="shared" si="10"/>
        <v>428.49207452332917</v>
      </c>
      <c r="Y124" s="62">
        <f t="shared" si="10"/>
        <v>434.03650499442858</v>
      </c>
      <c r="Z124" s="62">
        <f t="shared" si="10"/>
        <v>439.84692064629979</v>
      </c>
      <c r="AA124" s="62">
        <f t="shared" si="10"/>
        <v>447.54659883510487</v>
      </c>
      <c r="AB124" s="62">
        <f t="shared" si="10"/>
        <v>456.01242521266454</v>
      </c>
      <c r="AC124" s="62">
        <f t="shared" si="10"/>
        <v>481.87553702362874</v>
      </c>
      <c r="AD124" s="62">
        <f t="shared" si="10"/>
        <v>490.97040999057896</v>
      </c>
      <c r="AE124" s="62">
        <f t="shared" si="10"/>
        <v>502.8647281856924</v>
      </c>
      <c r="AF124" s="62">
        <f t="shared" si="10"/>
        <v>523.14949325661996</v>
      </c>
      <c r="AG124" s="62">
        <f t="shared" si="10"/>
        <v>526.75431411490399</v>
      </c>
      <c r="AH124" s="62">
        <f t="shared" si="10"/>
        <v>528.2181027014999</v>
      </c>
      <c r="AI124" s="62">
        <f t="shared" si="10"/>
        <v>529.69004648081273</v>
      </c>
      <c r="AJ124" s="62">
        <f t="shared" si="10"/>
        <v>530.98149346010257</v>
      </c>
      <c r="AK124" s="62">
        <f t="shared" si="10"/>
        <v>532.31634424754998</v>
      </c>
      <c r="AL124" s="62">
        <f t="shared" si="10"/>
        <v>533.1307832328398</v>
      </c>
    </row>
    <row r="125" spans="2:38" x14ac:dyDescent="0.25">
      <c r="B125">
        <v>13</v>
      </c>
      <c r="C125" s="62">
        <f t="shared" si="8"/>
        <v>904.29638828959582</v>
      </c>
      <c r="D125" s="62">
        <f t="shared" si="8"/>
        <v>1171.2687519711103</v>
      </c>
      <c r="E125" s="62">
        <f t="shared" si="8"/>
        <v>1491.1156850820339</v>
      </c>
      <c r="F125" s="62">
        <f t="shared" si="8"/>
        <v>1891.3393125270186</v>
      </c>
      <c r="G125" s="62">
        <f t="shared" si="8"/>
        <v>2245.0419444228346</v>
      </c>
      <c r="H125" s="62">
        <f t="shared" si="8"/>
        <v>2692.3581497973487</v>
      </c>
      <c r="I125" s="62">
        <f t="shared" si="8"/>
        <v>2915.3365456753536</v>
      </c>
      <c r="J125" s="62">
        <f t="shared" si="8"/>
        <v>3161.809458066256</v>
      </c>
      <c r="K125" s="62">
        <f t="shared" si="8"/>
        <v>3295.6272377790092</v>
      </c>
      <c r="L125" s="62">
        <f t="shared" si="8"/>
        <v>3387.3749742582404</v>
      </c>
      <c r="M125" s="62">
        <f t="shared" si="8"/>
        <v>3536.2635280065269</v>
      </c>
      <c r="N125" s="62">
        <f t="shared" si="10"/>
        <v>3668.2457461076674</v>
      </c>
      <c r="O125" s="62">
        <f t="shared" si="10"/>
        <v>3744.5984216951251</v>
      </c>
      <c r="P125" s="62">
        <f t="shared" si="10"/>
        <v>3801.8194580513382</v>
      </c>
      <c r="Q125" s="62">
        <f t="shared" si="10"/>
        <v>3863.8588469225401</v>
      </c>
      <c r="R125" s="62">
        <f t="shared" si="10"/>
        <v>3925.1859602112731</v>
      </c>
      <c r="S125" s="62">
        <f t="shared" si="10"/>
        <v>3985.7689327974117</v>
      </c>
      <c r="T125" s="62">
        <f t="shared" si="10"/>
        <v>4053.1442443085762</v>
      </c>
      <c r="U125" s="62">
        <f t="shared" si="10"/>
        <v>4117.167227808045</v>
      </c>
      <c r="V125" s="62">
        <f t="shared" si="10"/>
        <v>4185.1072773673768</v>
      </c>
      <c r="W125" s="62">
        <f t="shared" si="10"/>
        <v>4246.7845569595775</v>
      </c>
      <c r="X125" s="62">
        <f t="shared" si="10"/>
        <v>4302.3995574463261</v>
      </c>
      <c r="Y125" s="62">
        <f t="shared" si="10"/>
        <v>4363.5497113752335</v>
      </c>
      <c r="Z125" s="62">
        <f t="shared" si="10"/>
        <v>4416.7803318634788</v>
      </c>
      <c r="AA125" s="62">
        <f t="shared" si="10"/>
        <v>4476.2466137186821</v>
      </c>
      <c r="AB125" s="62">
        <f t="shared" si="10"/>
        <v>4543.8347702237479</v>
      </c>
      <c r="AC125" s="62">
        <f t="shared" si="10"/>
        <v>4578.3307274123554</v>
      </c>
      <c r="AD125" s="62">
        <f t="shared" si="10"/>
        <v>4610.048540883502</v>
      </c>
      <c r="AE125" s="62">
        <f t="shared" si="10"/>
        <v>4639.3222597805789</v>
      </c>
      <c r="AF125" s="62">
        <f t="shared" si="10"/>
        <v>4678.2294881148391</v>
      </c>
      <c r="AG125" s="62">
        <f t="shared" si="10"/>
        <v>4714.3987819195299</v>
      </c>
      <c r="AH125" s="62">
        <f t="shared" si="10"/>
        <v>4728.7374865946222</v>
      </c>
      <c r="AI125" s="62">
        <f t="shared" si="10"/>
        <v>4741.6982312938444</v>
      </c>
      <c r="AJ125" s="62">
        <f t="shared" si="10"/>
        <v>4750.8097875988806</v>
      </c>
      <c r="AK125" s="62">
        <f t="shared" si="10"/>
        <v>4768.4258355037828</v>
      </c>
      <c r="AL125" s="62">
        <f t="shared" si="10"/>
        <v>4777.3617441092365</v>
      </c>
    </row>
    <row r="126" spans="2:38" x14ac:dyDescent="0.25">
      <c r="B126">
        <v>14</v>
      </c>
      <c r="C126" s="62">
        <f t="shared" si="8"/>
        <v>82.794199565153519</v>
      </c>
      <c r="D126" s="62">
        <f t="shared" si="8"/>
        <v>93.578755601425513</v>
      </c>
      <c r="E126" s="62">
        <f t="shared" si="8"/>
        <v>100.78863694370609</v>
      </c>
      <c r="F126" s="62">
        <f t="shared" si="8"/>
        <v>108.74237925960159</v>
      </c>
      <c r="G126" s="62">
        <f t="shared" si="8"/>
        <v>117.2022745969161</v>
      </c>
      <c r="H126" s="62">
        <f t="shared" si="8"/>
        <v>128.06299661436316</v>
      </c>
      <c r="I126" s="62">
        <f t="shared" si="8"/>
        <v>134.48100793222997</v>
      </c>
      <c r="J126" s="62">
        <f t="shared" si="8"/>
        <v>141.55774485455754</v>
      </c>
      <c r="K126" s="62">
        <f t="shared" si="8"/>
        <v>145.16727523845378</v>
      </c>
      <c r="L126" s="62">
        <f t="shared" si="8"/>
        <v>147.70360364558661</v>
      </c>
      <c r="M126" s="62">
        <f t="shared" si="8"/>
        <v>153.33158011316473</v>
      </c>
      <c r="N126" s="62">
        <f t="shared" si="10"/>
        <v>162.42350472741157</v>
      </c>
      <c r="O126" s="62">
        <f t="shared" si="10"/>
        <v>166.76984607785323</v>
      </c>
      <c r="P126" s="62">
        <f t="shared" si="10"/>
        <v>172.79000909289888</v>
      </c>
      <c r="Q126" s="62">
        <f t="shared" si="10"/>
        <v>174.31552549656126</v>
      </c>
      <c r="R126" s="62">
        <f t="shared" si="10"/>
        <v>176.47716337193617</v>
      </c>
      <c r="S126" s="62">
        <f t="shared" si="10"/>
        <v>179.04000537128275</v>
      </c>
      <c r="T126" s="62">
        <f t="shared" si="10"/>
        <v>181.54827173632393</v>
      </c>
      <c r="U126" s="62">
        <f t="shared" si="10"/>
        <v>183.81477678572554</v>
      </c>
      <c r="V126" s="62">
        <f t="shared" si="10"/>
        <v>185.11493250172106</v>
      </c>
      <c r="W126" s="62">
        <f t="shared" si="10"/>
        <v>186.04015123810655</v>
      </c>
      <c r="X126" s="62">
        <f t="shared" si="10"/>
        <v>187.86034088473818</v>
      </c>
      <c r="Y126" s="62">
        <f t="shared" si="10"/>
        <v>189.36936211513017</v>
      </c>
      <c r="Z126" s="62">
        <f t="shared" si="10"/>
        <v>190.22541772439067</v>
      </c>
      <c r="AA126" s="62">
        <f t="shared" si="10"/>
        <v>191.68726491547858</v>
      </c>
      <c r="AB126" s="62">
        <f t="shared" si="10"/>
        <v>193.13077135891217</v>
      </c>
      <c r="AC126" s="62">
        <f t="shared" si="10"/>
        <v>194.21258694342856</v>
      </c>
      <c r="AD126" s="62">
        <f t="shared" si="10"/>
        <v>196.23984534829717</v>
      </c>
      <c r="AE126" s="62">
        <f t="shared" si="10"/>
        <v>197.9773482589614</v>
      </c>
      <c r="AF126" s="62">
        <f t="shared" si="10"/>
        <v>198.99597461966147</v>
      </c>
      <c r="AG126" s="62">
        <f t="shared" si="10"/>
        <v>200.359153432505</v>
      </c>
      <c r="AH126" s="62">
        <f t="shared" si="10"/>
        <v>200.84931928825989</v>
      </c>
      <c r="AI126" s="62">
        <f t="shared" si="10"/>
        <v>201.14721617649766</v>
      </c>
      <c r="AJ126" s="62">
        <f t="shared" si="10"/>
        <v>201.4215284593717</v>
      </c>
      <c r="AK126" s="62">
        <f t="shared" si="10"/>
        <v>201.59645100232467</v>
      </c>
      <c r="AL126" s="62">
        <f t="shared" si="10"/>
        <v>201.8033985928065</v>
      </c>
    </row>
    <row r="127" spans="2:38" x14ac:dyDescent="0.25">
      <c r="B127">
        <v>15</v>
      </c>
      <c r="C127" s="62">
        <f t="shared" si="8"/>
        <v>6.8244002601079785</v>
      </c>
      <c r="D127" s="62">
        <f t="shared" si="8"/>
        <v>8.9771601614177587</v>
      </c>
      <c r="E127" s="62">
        <f t="shared" si="8"/>
        <v>11.953551392880881</v>
      </c>
      <c r="F127" s="62">
        <f t="shared" si="8"/>
        <v>16.600184691066758</v>
      </c>
      <c r="G127" s="62">
        <f t="shared" si="8"/>
        <v>20.08675296967089</v>
      </c>
      <c r="H127" s="62">
        <f t="shared" si="8"/>
        <v>24.046615788968065</v>
      </c>
      <c r="I127" s="62">
        <f t="shared" si="8"/>
        <v>24.945112682288343</v>
      </c>
      <c r="J127" s="62">
        <f t="shared" si="8"/>
        <v>25.961511938242712</v>
      </c>
      <c r="K127" s="62">
        <f t="shared" si="8"/>
        <v>27.527455818805038</v>
      </c>
      <c r="L127" s="62">
        <f t="shared" si="8"/>
        <v>29.394634905031616</v>
      </c>
      <c r="M127" s="62">
        <f t="shared" si="8"/>
        <v>30.614006478860997</v>
      </c>
      <c r="N127" s="62">
        <f t="shared" si="10"/>
        <v>32.53900646171995</v>
      </c>
      <c r="O127" s="62">
        <f t="shared" si="10"/>
        <v>35.595723948746055</v>
      </c>
      <c r="P127" s="62">
        <f t="shared" si="10"/>
        <v>38.434215115851828</v>
      </c>
      <c r="Q127" s="62">
        <f t="shared" si="10"/>
        <v>40.047839865325962</v>
      </c>
      <c r="R127" s="62">
        <f t="shared" si="10"/>
        <v>41.739880159914897</v>
      </c>
      <c r="S127" s="62">
        <f t="shared" si="10"/>
        <v>43.427302573386136</v>
      </c>
      <c r="T127" s="62">
        <f t="shared" si="10"/>
        <v>45.201108086903822</v>
      </c>
      <c r="U127" s="62">
        <f t="shared" si="10"/>
        <v>47.761696502713129</v>
      </c>
      <c r="V127" s="62">
        <f t="shared" si="10"/>
        <v>50.836923142742762</v>
      </c>
      <c r="W127" s="62">
        <f t="shared" si="10"/>
        <v>53.102924436237231</v>
      </c>
      <c r="X127" s="62">
        <f t="shared" si="10"/>
        <v>54.878848225736938</v>
      </c>
      <c r="Y127" s="62">
        <f t="shared" si="10"/>
        <v>57.630356863155257</v>
      </c>
      <c r="Z127" s="62">
        <f t="shared" si="10"/>
        <v>59.8534592650104</v>
      </c>
      <c r="AA127" s="62">
        <f t="shared" si="10"/>
        <v>63.0746749314957</v>
      </c>
      <c r="AB127" s="62">
        <f t="shared" si="10"/>
        <v>66.769728779254294</v>
      </c>
      <c r="AC127" s="62">
        <f t="shared" si="10"/>
        <v>71.630277468200305</v>
      </c>
      <c r="AD127" s="62">
        <f t="shared" si="10"/>
        <v>74.194834055167988</v>
      </c>
      <c r="AE127" s="62">
        <f t="shared" si="10"/>
        <v>77.473546562648494</v>
      </c>
      <c r="AF127" s="62">
        <f t="shared" si="10"/>
        <v>79.475701902711791</v>
      </c>
      <c r="AG127" s="62">
        <f t="shared" si="10"/>
        <v>82.463678060887801</v>
      </c>
      <c r="AH127" s="62">
        <f t="shared" si="10"/>
        <v>85.993036595990162</v>
      </c>
      <c r="AI127" s="62">
        <f t="shared" si="10"/>
        <v>88.478060750722435</v>
      </c>
      <c r="AJ127" s="62">
        <f t="shared" si="10"/>
        <v>90.726097753735587</v>
      </c>
      <c r="AK127" s="62">
        <f t="shared" si="10"/>
        <v>92.912258295106739</v>
      </c>
      <c r="AL127" s="62">
        <f t="shared" si="10"/>
        <v>96.384993185210604</v>
      </c>
    </row>
    <row r="128" spans="2:38" x14ac:dyDescent="0.25">
      <c r="B128" t="s">
        <v>31</v>
      </c>
      <c r="C128" s="62">
        <f t="shared" ref="C128:AL128" si="11">+SUM(C115:C127)</f>
        <v>1780.0784863696927</v>
      </c>
      <c r="D128" s="62">
        <f t="shared" si="11"/>
        <v>2362.349328937662</v>
      </c>
      <c r="E128" s="62">
        <f t="shared" si="11"/>
        <v>3025.2835458024128</v>
      </c>
      <c r="F128" s="62">
        <f t="shared" si="11"/>
        <v>3798.8927906241656</v>
      </c>
      <c r="G128" s="62">
        <f t="shared" si="11"/>
        <v>4439.239226153788</v>
      </c>
      <c r="H128" s="62">
        <f t="shared" si="11"/>
        <v>5222.7511166794693</v>
      </c>
      <c r="I128" s="62">
        <f t="shared" si="11"/>
        <v>5628.6663989459848</v>
      </c>
      <c r="J128" s="62">
        <f t="shared" si="11"/>
        <v>6000.7243257504606</v>
      </c>
      <c r="K128" s="62">
        <f t="shared" si="11"/>
        <v>6227.7927836314548</v>
      </c>
      <c r="L128" s="62">
        <f t="shared" si="11"/>
        <v>6399.3528776190369</v>
      </c>
      <c r="M128" s="62">
        <f t="shared" si="11"/>
        <v>6621.3708482561942</v>
      </c>
      <c r="N128" s="62">
        <f t="shared" si="11"/>
        <v>6842.7611507933398</v>
      </c>
      <c r="O128" s="62">
        <f t="shared" si="11"/>
        <v>6994.2896198209719</v>
      </c>
      <c r="P128" s="62">
        <f t="shared" si="11"/>
        <v>7128.9048520620263</v>
      </c>
      <c r="Q128" s="62">
        <f t="shared" si="11"/>
        <v>7263.1436703131003</v>
      </c>
      <c r="R128" s="62">
        <f t="shared" si="11"/>
        <v>7402.9754598977997</v>
      </c>
      <c r="S128" s="62">
        <f t="shared" si="11"/>
        <v>7538.2720630220392</v>
      </c>
      <c r="T128" s="62">
        <f t="shared" si="11"/>
        <v>7708.0181299131818</v>
      </c>
      <c r="U128" s="62">
        <f t="shared" si="11"/>
        <v>7857.9001459756892</v>
      </c>
      <c r="V128" s="62">
        <f t="shared" si="11"/>
        <v>8000.5517284373036</v>
      </c>
      <c r="W128" s="62">
        <f t="shared" si="11"/>
        <v>8147.9906495859022</v>
      </c>
      <c r="X128" s="62">
        <f t="shared" si="11"/>
        <v>8276.8267230860984</v>
      </c>
      <c r="Y128" s="62">
        <f t="shared" si="11"/>
        <v>8407.1292729421257</v>
      </c>
      <c r="Z128" s="62">
        <f t="shared" si="11"/>
        <v>8532.1154512260982</v>
      </c>
      <c r="AA128" s="62">
        <f t="shared" si="11"/>
        <v>8670.3078854820524</v>
      </c>
      <c r="AB128" s="62">
        <f t="shared" si="11"/>
        <v>8820.7484418039712</v>
      </c>
      <c r="AC128" s="62">
        <f t="shared" si="11"/>
        <v>8948.9150237569193</v>
      </c>
      <c r="AD128" s="62">
        <f t="shared" si="11"/>
        <v>9038.2714232160724</v>
      </c>
      <c r="AE128" s="62">
        <f t="shared" si="11"/>
        <v>9118.9780291603856</v>
      </c>
      <c r="AF128" s="62">
        <f t="shared" si="11"/>
        <v>9216.2059584079052</v>
      </c>
      <c r="AG128" s="62">
        <f t="shared" si="11"/>
        <v>9294.7075576327006</v>
      </c>
      <c r="AH128" s="62">
        <f t="shared" si="11"/>
        <v>9348.1962584827452</v>
      </c>
      <c r="AI128" s="62">
        <f t="shared" si="11"/>
        <v>9396.8553023223012</v>
      </c>
      <c r="AJ128" s="62">
        <f t="shared" si="11"/>
        <v>9443.101961086255</v>
      </c>
      <c r="AK128" s="62">
        <f t="shared" si="11"/>
        <v>9501.8764504124119</v>
      </c>
      <c r="AL128" s="62">
        <f t="shared" si="11"/>
        <v>9546.1889997180224</v>
      </c>
    </row>
    <row r="129" spans="2:38" x14ac:dyDescent="0.25">
      <c r="C129" s="63">
        <f t="shared" ref="C129:AL129" si="12">+C111-C128</f>
        <v>0</v>
      </c>
      <c r="D129" s="63">
        <f t="shared" si="12"/>
        <v>0</v>
      </c>
      <c r="E129" s="63">
        <f t="shared" si="12"/>
        <v>0</v>
      </c>
      <c r="F129" s="63">
        <f t="shared" si="12"/>
        <v>0</v>
      </c>
      <c r="G129" s="63">
        <f t="shared" si="12"/>
        <v>0</v>
      </c>
      <c r="H129" s="63">
        <f t="shared" si="12"/>
        <v>0</v>
      </c>
      <c r="I129" s="63">
        <f t="shared" si="12"/>
        <v>0</v>
      </c>
      <c r="J129" s="63">
        <f t="shared" si="12"/>
        <v>0</v>
      </c>
      <c r="K129" s="63">
        <f t="shared" si="12"/>
        <v>0</v>
      </c>
      <c r="L129" s="63">
        <f t="shared" si="12"/>
        <v>0</v>
      </c>
      <c r="M129" s="63">
        <f t="shared" si="12"/>
        <v>0</v>
      </c>
      <c r="N129" s="63">
        <f t="shared" si="12"/>
        <v>0</v>
      </c>
      <c r="O129" s="63">
        <f t="shared" si="12"/>
        <v>0</v>
      </c>
      <c r="P129" s="63">
        <f t="shared" si="12"/>
        <v>0</v>
      </c>
      <c r="Q129" s="63">
        <f t="shared" si="12"/>
        <v>0</v>
      </c>
      <c r="R129" s="63">
        <f t="shared" si="12"/>
        <v>0</v>
      </c>
      <c r="S129" s="63">
        <f t="shared" si="12"/>
        <v>0</v>
      </c>
      <c r="T129" s="63">
        <f t="shared" si="12"/>
        <v>0</v>
      </c>
      <c r="U129" s="63">
        <f t="shared" si="12"/>
        <v>0</v>
      </c>
      <c r="V129" s="63">
        <f t="shared" si="12"/>
        <v>0</v>
      </c>
      <c r="W129" s="63">
        <f t="shared" si="12"/>
        <v>0</v>
      </c>
      <c r="X129" s="63">
        <f t="shared" si="12"/>
        <v>0</v>
      </c>
      <c r="Y129" s="63">
        <f t="shared" si="12"/>
        <v>0</v>
      </c>
      <c r="Z129" s="63">
        <f t="shared" si="12"/>
        <v>0</v>
      </c>
      <c r="AA129" s="63">
        <f t="shared" si="12"/>
        <v>0</v>
      </c>
      <c r="AB129" s="63">
        <f t="shared" si="12"/>
        <v>0</v>
      </c>
      <c r="AC129" s="63">
        <f t="shared" si="12"/>
        <v>0</v>
      </c>
      <c r="AD129" s="63">
        <f t="shared" si="12"/>
        <v>0</v>
      </c>
      <c r="AE129" s="63">
        <f t="shared" si="12"/>
        <v>0</v>
      </c>
      <c r="AF129" s="63">
        <f t="shared" si="12"/>
        <v>0</v>
      </c>
      <c r="AG129" s="63">
        <f t="shared" si="12"/>
        <v>0</v>
      </c>
      <c r="AH129" s="63">
        <f t="shared" si="12"/>
        <v>0</v>
      </c>
      <c r="AI129" s="63">
        <f t="shared" si="12"/>
        <v>0</v>
      </c>
      <c r="AJ129" s="63">
        <f t="shared" si="12"/>
        <v>0</v>
      </c>
      <c r="AK129" s="63">
        <f t="shared" si="12"/>
        <v>0</v>
      </c>
      <c r="AL129" s="63">
        <f t="shared" si="12"/>
        <v>0</v>
      </c>
    </row>
    <row r="131" spans="2:38" x14ac:dyDescent="0.25">
      <c r="C131">
        <v>2025</v>
      </c>
      <c r="D131">
        <v>2026</v>
      </c>
      <c r="E131">
        <v>2027</v>
      </c>
      <c r="F131">
        <v>2028</v>
      </c>
      <c r="G131">
        <v>2029</v>
      </c>
      <c r="H131">
        <v>2030</v>
      </c>
      <c r="I131">
        <v>2031</v>
      </c>
      <c r="J131">
        <v>2032</v>
      </c>
      <c r="K131">
        <v>2033</v>
      </c>
      <c r="L131">
        <v>2034</v>
      </c>
      <c r="M131">
        <v>2035</v>
      </c>
      <c r="N131">
        <v>2036</v>
      </c>
      <c r="O131">
        <v>2037</v>
      </c>
      <c r="P131">
        <v>2038</v>
      </c>
      <c r="Q131">
        <v>2039</v>
      </c>
      <c r="R131">
        <v>2040</v>
      </c>
      <c r="S131">
        <v>2041</v>
      </c>
      <c r="T131">
        <v>2042</v>
      </c>
      <c r="U131">
        <v>2043</v>
      </c>
      <c r="V131">
        <v>2044</v>
      </c>
      <c r="W131">
        <v>2045</v>
      </c>
      <c r="X131">
        <v>2046</v>
      </c>
      <c r="Y131">
        <v>2047</v>
      </c>
      <c r="Z131">
        <v>2048</v>
      </c>
      <c r="AA131">
        <v>2049</v>
      </c>
      <c r="AB131">
        <v>2050</v>
      </c>
      <c r="AC131">
        <v>2051</v>
      </c>
      <c r="AD131">
        <v>2052</v>
      </c>
      <c r="AE131">
        <v>2053</v>
      </c>
      <c r="AF131">
        <v>2054</v>
      </c>
      <c r="AG131">
        <v>2055</v>
      </c>
      <c r="AH131">
        <v>2056</v>
      </c>
      <c r="AI131">
        <v>2057</v>
      </c>
      <c r="AJ131">
        <v>2058</v>
      </c>
      <c r="AK131">
        <v>2059</v>
      </c>
      <c r="AL131">
        <v>2060</v>
      </c>
    </row>
    <row r="132" spans="2:38" x14ac:dyDescent="0.25">
      <c r="B132">
        <v>1</v>
      </c>
      <c r="D132" s="64">
        <f>+D115/C115-1</f>
        <v>0.43626322039764465</v>
      </c>
      <c r="E132" s="64">
        <f t="shared" ref="E132:AL132" si="13">+E115/D115-1</f>
        <v>0.34922818046122051</v>
      </c>
      <c r="F132" s="64">
        <f t="shared" si="13"/>
        <v>0.28918054221924239</v>
      </c>
      <c r="G132" s="64">
        <f t="shared" si="13"/>
        <v>0.22916963596497197</v>
      </c>
      <c r="H132" s="64">
        <f t="shared" si="13"/>
        <v>0.35828265764406142</v>
      </c>
      <c r="I132" s="64">
        <f t="shared" si="13"/>
        <v>0.19699365780840838</v>
      </c>
      <c r="J132" s="64">
        <f t="shared" si="13"/>
        <v>0.14375395238297961</v>
      </c>
      <c r="K132" s="64">
        <f t="shared" si="13"/>
        <v>7.6553221641436853E-2</v>
      </c>
      <c r="L132" s="64">
        <f t="shared" si="13"/>
        <v>0.10048692503116441</v>
      </c>
      <c r="M132" s="64">
        <f t="shared" si="13"/>
        <v>2.2023427320055466E-2</v>
      </c>
      <c r="N132" s="64">
        <f t="shared" si="13"/>
        <v>2.6277076888005402E-2</v>
      </c>
      <c r="O132" s="64">
        <f t="shared" si="13"/>
        <v>8.4213070451926164E-3</v>
      </c>
      <c r="P132" s="64">
        <f t="shared" si="13"/>
        <v>1.331171998525349E-2</v>
      </c>
      <c r="Q132" s="64">
        <f t="shared" si="13"/>
        <v>7.3409735893450456E-3</v>
      </c>
      <c r="R132" s="64">
        <f t="shared" si="13"/>
        <v>1.7289779114272097E-2</v>
      </c>
      <c r="S132" s="64">
        <f t="shared" si="13"/>
        <v>1.2724170334431406E-2</v>
      </c>
      <c r="T132" s="64">
        <f t="shared" si="13"/>
        <v>1.3674677145271819E-2</v>
      </c>
      <c r="U132" s="64">
        <f t="shared" si="13"/>
        <v>8.6650169827977574E-3</v>
      </c>
      <c r="V132" s="64">
        <f t="shared" si="13"/>
        <v>6.9887700242412532E-3</v>
      </c>
      <c r="W132" s="64">
        <f t="shared" si="13"/>
        <v>1.809242737103478E-3</v>
      </c>
      <c r="X132" s="64">
        <f t="shared" si="13"/>
        <v>6.497016997852656E-3</v>
      </c>
      <c r="Y132" s="64">
        <f t="shared" si="13"/>
        <v>3.9681025418534244E-3</v>
      </c>
      <c r="Z132" s="64">
        <f t="shared" si="13"/>
        <v>2.5811926162142562E-3</v>
      </c>
      <c r="AA132" s="64">
        <f t="shared" si="13"/>
        <v>2.8146032678124655E-3</v>
      </c>
      <c r="AB132" s="64">
        <f t="shared" si="13"/>
        <v>3.6797403875503676E-3</v>
      </c>
      <c r="AC132" s="64">
        <f t="shared" si="13"/>
        <v>4.2394610630935858E-3</v>
      </c>
      <c r="AD132" s="64">
        <f t="shared" si="13"/>
        <v>9.3999950374263896E-3</v>
      </c>
      <c r="AE132" s="64">
        <f t="shared" si="13"/>
        <v>2.1560401021771813E-3</v>
      </c>
      <c r="AF132" s="64">
        <f t="shared" si="13"/>
        <v>2.0271129545733402E-2</v>
      </c>
      <c r="AG132" s="64">
        <f t="shared" si="13"/>
        <v>1.9591137207006781E-3</v>
      </c>
      <c r="AH132" s="64">
        <f t="shared" si="13"/>
        <v>1.474899628745252E-3</v>
      </c>
      <c r="AI132" s="64">
        <f t="shared" si="13"/>
        <v>2.3871679307374549E-4</v>
      </c>
      <c r="AJ132" s="64">
        <f t="shared" si="13"/>
        <v>2.1758252632819719E-4</v>
      </c>
      <c r="AK132" s="64">
        <f t="shared" si="13"/>
        <v>2.0197381444919671E-4</v>
      </c>
      <c r="AL132" s="64">
        <f t="shared" si="13"/>
        <v>4.1480707857832755E-4</v>
      </c>
    </row>
    <row r="133" spans="2:38" x14ac:dyDescent="0.25">
      <c r="B133">
        <v>2</v>
      </c>
      <c r="D133" s="64">
        <f t="shared" ref="D133:AL133" si="14">+D116/C116-1</f>
        <v>0.29630316255484335</v>
      </c>
      <c r="E133" s="64">
        <f t="shared" si="14"/>
        <v>0.2389612550994562</v>
      </c>
      <c r="F133" s="64">
        <f t="shared" si="14"/>
        <v>0.27257903218474566</v>
      </c>
      <c r="G133" s="64">
        <f t="shared" si="14"/>
        <v>0.23273936170281107</v>
      </c>
      <c r="H133" s="64">
        <f t="shared" si="14"/>
        <v>0.14813973392095137</v>
      </c>
      <c r="I133" s="64">
        <f t="shared" si="14"/>
        <v>6.7531351278588669E-2</v>
      </c>
      <c r="J133" s="64">
        <f t="shared" si="14"/>
        <v>5.8356318930371298E-2</v>
      </c>
      <c r="K133" s="64">
        <f t="shared" si="14"/>
        <v>5.3873140455969581E-2</v>
      </c>
      <c r="L133" s="64">
        <f t="shared" si="14"/>
        <v>4.2122262577141356E-2</v>
      </c>
      <c r="M133" s="64">
        <f t="shared" si="14"/>
        <v>3.9013302510673586E-2</v>
      </c>
      <c r="N133" s="64">
        <f t="shared" si="14"/>
        <v>3.8803235536903458E-2</v>
      </c>
      <c r="O133" s="64">
        <f t="shared" si="14"/>
        <v>3.1074539280215419E-2</v>
      </c>
      <c r="P133" s="64">
        <f t="shared" si="14"/>
        <v>2.3132947091625944E-2</v>
      </c>
      <c r="Q133" s="64">
        <f t="shared" si="14"/>
        <v>4.0654904069056697E-2</v>
      </c>
      <c r="R133" s="64">
        <f t="shared" si="14"/>
        <v>3.4085580573118834E-2</v>
      </c>
      <c r="S133" s="64">
        <f t="shared" si="14"/>
        <v>2.9685357129900058E-2</v>
      </c>
      <c r="T133" s="64">
        <f t="shared" si="14"/>
        <v>3.3922237709630432E-2</v>
      </c>
      <c r="U133" s="64">
        <f t="shared" si="14"/>
        <v>2.2951447495044741E-2</v>
      </c>
      <c r="V133" s="64">
        <f t="shared" si="14"/>
        <v>1.8671409247047022E-2</v>
      </c>
      <c r="W133" s="64">
        <f t="shared" si="14"/>
        <v>1.8520554145096346E-2</v>
      </c>
      <c r="X133" s="64">
        <f t="shared" si="14"/>
        <v>1.7599660094778535E-2</v>
      </c>
      <c r="Y133" s="64">
        <f t="shared" si="14"/>
        <v>2.5963745532078253E-2</v>
      </c>
      <c r="Z133" s="64">
        <f t="shared" si="14"/>
        <v>1.4396161831621512E-2</v>
      </c>
      <c r="AA133" s="64">
        <f t="shared" si="14"/>
        <v>1.4718514750808875E-2</v>
      </c>
      <c r="AB133" s="64">
        <f t="shared" si="14"/>
        <v>2.9055437074236412E-2</v>
      </c>
      <c r="AC133" s="64">
        <f t="shared" si="14"/>
        <v>3.1179814094405511E-2</v>
      </c>
      <c r="AD133" s="64">
        <f t="shared" si="14"/>
        <v>1.164134145072393E-2</v>
      </c>
      <c r="AE133" s="64">
        <f t="shared" si="14"/>
        <v>9.2828841126555428E-3</v>
      </c>
      <c r="AF133" s="64">
        <f t="shared" si="14"/>
        <v>8.2665621290902713E-3</v>
      </c>
      <c r="AG133" s="64">
        <f t="shared" si="14"/>
        <v>8.4449730495970154E-3</v>
      </c>
      <c r="AH133" s="64">
        <f t="shared" si="14"/>
        <v>8.5032468722139321E-3</v>
      </c>
      <c r="AI133" s="64">
        <f t="shared" si="14"/>
        <v>5.0315796322288886E-3</v>
      </c>
      <c r="AJ133" s="64">
        <f t="shared" si="14"/>
        <v>5.7923671255233344E-3</v>
      </c>
      <c r="AK133" s="64">
        <f t="shared" si="14"/>
        <v>6.8519946574714385E-3</v>
      </c>
      <c r="AL133" s="64">
        <f t="shared" si="14"/>
        <v>6.005928685684836E-3</v>
      </c>
    </row>
    <row r="134" spans="2:38" x14ac:dyDescent="0.25">
      <c r="B134">
        <v>3</v>
      </c>
      <c r="D134" s="64">
        <f t="shared" ref="D134:AL134" si="15">+D117/C117-1</f>
        <v>0.26487802188666398</v>
      </c>
      <c r="E134" s="64">
        <f t="shared" si="15"/>
        <v>0.23163980103649484</v>
      </c>
      <c r="F134" s="64">
        <f t="shared" si="15"/>
        <v>0.19406574379129782</v>
      </c>
      <c r="G134" s="64">
        <f t="shared" si="15"/>
        <v>0.12891282909344581</v>
      </c>
      <c r="H134" s="64">
        <f t="shared" si="15"/>
        <v>8.3320475220786561E-2</v>
      </c>
      <c r="I134" s="64">
        <f t="shared" si="15"/>
        <v>4.5027893735355873E-2</v>
      </c>
      <c r="J134" s="64">
        <f t="shared" si="15"/>
        <v>4.5597852539644768E-2</v>
      </c>
      <c r="K134" s="64">
        <f t="shared" si="15"/>
        <v>1.1321659308775933E-2</v>
      </c>
      <c r="L134" s="64">
        <f t="shared" si="15"/>
        <v>1.0831707423522019E-2</v>
      </c>
      <c r="M134" s="64">
        <f t="shared" si="15"/>
        <v>6.2135494748516429E-3</v>
      </c>
      <c r="N134" s="64">
        <f t="shared" si="15"/>
        <v>6.0095858360185161E-3</v>
      </c>
      <c r="O134" s="64">
        <f t="shared" si="15"/>
        <v>2.4492575048951082E-3</v>
      </c>
      <c r="P134" s="64">
        <f t="shared" si="15"/>
        <v>1.0632359502812827E-2</v>
      </c>
      <c r="Q134" s="64">
        <f t="shared" si="15"/>
        <v>1.0169535028768939E-2</v>
      </c>
      <c r="R134" s="64">
        <f t="shared" si="15"/>
        <v>7.9340174910473849E-3</v>
      </c>
      <c r="S134" s="64">
        <f t="shared" si="15"/>
        <v>4.1804113285883737E-3</v>
      </c>
      <c r="T134" s="64">
        <f t="shared" si="15"/>
        <v>8.0695967215800302E-3</v>
      </c>
      <c r="U134" s="64">
        <f t="shared" si="15"/>
        <v>1.8410902274408336E-3</v>
      </c>
      <c r="V134" s="64">
        <f t="shared" si="15"/>
        <v>1.2242448979378651E-2</v>
      </c>
      <c r="W134" s="64">
        <f t="shared" si="15"/>
        <v>4.3118274956848168E-3</v>
      </c>
      <c r="X134" s="64">
        <f t="shared" si="15"/>
        <v>5.7766191624655239E-3</v>
      </c>
      <c r="Y134" s="64">
        <f t="shared" si="15"/>
        <v>2.9840145607566981E-3</v>
      </c>
      <c r="Z134" s="64">
        <f t="shared" si="15"/>
        <v>4.8362988301857701E-3</v>
      </c>
      <c r="AA134" s="64">
        <f t="shared" si="15"/>
        <v>1.9869088851787176E-3</v>
      </c>
      <c r="AB134" s="64">
        <f t="shared" si="15"/>
        <v>6.228724728353896E-3</v>
      </c>
      <c r="AC134" s="64">
        <f t="shared" si="15"/>
        <v>1.7135920850850361E-3</v>
      </c>
      <c r="AD134" s="64">
        <f t="shared" si="15"/>
        <v>1.883270471994436E-3</v>
      </c>
      <c r="AE134" s="64">
        <f t="shared" si="15"/>
        <v>1.2652896951472759E-3</v>
      </c>
      <c r="AF134" s="64">
        <f t="shared" si="15"/>
        <v>1.8657708915810201E-3</v>
      </c>
      <c r="AG134" s="64">
        <f t="shared" si="15"/>
        <v>1.3447821624070766E-3</v>
      </c>
      <c r="AH134" s="64">
        <f t="shared" si="15"/>
        <v>1.0304926596653718E-3</v>
      </c>
      <c r="AI134" s="64">
        <f t="shared" si="15"/>
        <v>1.3820688939789605E-3</v>
      </c>
      <c r="AJ134" s="64">
        <f t="shared" si="15"/>
        <v>2.8713128779100927E-3</v>
      </c>
      <c r="AK134" s="64">
        <f t="shared" si="15"/>
        <v>1.2407120895219226E-3</v>
      </c>
      <c r="AL134" s="64">
        <f t="shared" si="15"/>
        <v>9.9394807539376906E-4</v>
      </c>
    </row>
    <row r="135" spans="2:38" x14ac:dyDescent="0.25">
      <c r="B135">
        <v>4</v>
      </c>
      <c r="D135" s="64">
        <f t="shared" ref="D135:AL135" si="16">+D118/C118-1</f>
        <v>0.36191225897865498</v>
      </c>
      <c r="E135" s="64">
        <f t="shared" si="16"/>
        <v>0.30981230193274167</v>
      </c>
      <c r="F135" s="64">
        <f t="shared" si="16"/>
        <v>0.20399607673032238</v>
      </c>
      <c r="G135" s="64">
        <f t="shared" si="16"/>
        <v>0.16566320711490556</v>
      </c>
      <c r="H135" s="64">
        <f t="shared" si="16"/>
        <v>0.12800539158497393</v>
      </c>
      <c r="I135" s="64">
        <f t="shared" si="16"/>
        <v>5.5214803015616321E-2</v>
      </c>
      <c r="J135" s="64">
        <f t="shared" si="16"/>
        <v>2.2407277371290224E-2</v>
      </c>
      <c r="K135" s="64">
        <f t="shared" si="16"/>
        <v>1.8576301110476034E-2</v>
      </c>
      <c r="L135" s="64">
        <f t="shared" si="16"/>
        <v>1.5277327637448268E-2</v>
      </c>
      <c r="M135" s="64">
        <f t="shared" si="16"/>
        <v>1.6178594599716822E-2</v>
      </c>
      <c r="N135" s="64">
        <f t="shared" si="16"/>
        <v>1.8179533624500754E-2</v>
      </c>
      <c r="O135" s="64">
        <f t="shared" si="16"/>
        <v>1.7134548144627448E-2</v>
      </c>
      <c r="P135" s="64">
        <f t="shared" si="16"/>
        <v>2.7642789985177885E-2</v>
      </c>
      <c r="Q135" s="64">
        <f t="shared" si="16"/>
        <v>1.9262150045619597E-2</v>
      </c>
      <c r="R135" s="64">
        <f t="shared" si="16"/>
        <v>1.7161572195421915E-2</v>
      </c>
      <c r="S135" s="64">
        <f t="shared" si="16"/>
        <v>1.9223392489436941E-2</v>
      </c>
      <c r="T135" s="64">
        <f t="shared" si="16"/>
        <v>1.6710912058953697E-2</v>
      </c>
      <c r="U135" s="64">
        <f t="shared" si="16"/>
        <v>2.6298395210166969E-2</v>
      </c>
      <c r="V135" s="64">
        <f t="shared" si="16"/>
        <v>2.7211348890066267E-2</v>
      </c>
      <c r="W135" s="64">
        <f t="shared" si="16"/>
        <v>6.4858618528375267E-2</v>
      </c>
      <c r="X135" s="64">
        <f t="shared" si="16"/>
        <v>2.15330943133063E-2</v>
      </c>
      <c r="Y135" s="64">
        <f t="shared" si="16"/>
        <v>1.7724474376098032E-2</v>
      </c>
      <c r="Z135" s="64">
        <f t="shared" si="16"/>
        <v>2.1309019474226698E-2</v>
      </c>
      <c r="AA135" s="64">
        <f t="shared" si="16"/>
        <v>2.0039375637449508E-2</v>
      </c>
      <c r="AB135" s="64">
        <f t="shared" si="16"/>
        <v>2.2940435844788665E-2</v>
      </c>
      <c r="AC135" s="64">
        <f t="shared" si="16"/>
        <v>2.0805103858612339E-2</v>
      </c>
      <c r="AD135" s="64">
        <f t="shared" si="16"/>
        <v>8.8389599333196234E-3</v>
      </c>
      <c r="AE135" s="64">
        <f t="shared" si="16"/>
        <v>4.9657737486095144E-3</v>
      </c>
      <c r="AF135" s="64">
        <f t="shared" si="16"/>
        <v>4.0533108632156978E-3</v>
      </c>
      <c r="AG135" s="64">
        <f t="shared" si="16"/>
        <v>4.3882035508802097E-3</v>
      </c>
      <c r="AH135" s="64">
        <f t="shared" si="16"/>
        <v>2.0449623886025226E-3</v>
      </c>
      <c r="AI135" s="64">
        <f t="shared" si="16"/>
        <v>4.1640070345259073E-3</v>
      </c>
      <c r="AJ135" s="64">
        <f t="shared" si="16"/>
        <v>5.4754000883916465E-3</v>
      </c>
      <c r="AK135" s="64">
        <f t="shared" si="16"/>
        <v>5.2448563827145467E-3</v>
      </c>
      <c r="AL135" s="64">
        <f t="shared" si="16"/>
        <v>2.5690699907860992E-3</v>
      </c>
    </row>
    <row r="136" spans="2:38" x14ac:dyDescent="0.25">
      <c r="B136">
        <v>5</v>
      </c>
      <c r="D136" s="64">
        <f t="shared" ref="D136:AL136" si="17">+D119/C119-1</f>
        <v>0.23781206381959241</v>
      </c>
      <c r="E136" s="64">
        <f t="shared" si="17"/>
        <v>0.24519439347543903</v>
      </c>
      <c r="F136" s="64">
        <f t="shared" si="17"/>
        <v>0.19684167361921334</v>
      </c>
      <c r="G136" s="64">
        <f t="shared" si="17"/>
        <v>0.18206185205728964</v>
      </c>
      <c r="H136" s="64">
        <f t="shared" si="17"/>
        <v>0.16733275509793621</v>
      </c>
      <c r="I136" s="64">
        <f t="shared" si="17"/>
        <v>5.8969704097129316E-2</v>
      </c>
      <c r="J136" s="64">
        <f t="shared" si="17"/>
        <v>6.2687401481515304E-2</v>
      </c>
      <c r="K136" s="64">
        <f t="shared" si="17"/>
        <v>3.8654387882633756E-2</v>
      </c>
      <c r="L136" s="64">
        <f t="shared" si="17"/>
        <v>3.558384228631617E-2</v>
      </c>
      <c r="M136" s="64">
        <f t="shared" si="17"/>
        <v>4.4351884800300168E-2</v>
      </c>
      <c r="N136" s="64">
        <f t="shared" si="17"/>
        <v>5.5668174376329871E-2</v>
      </c>
      <c r="O136" s="64">
        <f t="shared" si="17"/>
        <v>5.043585515540272E-2</v>
      </c>
      <c r="P136" s="64">
        <f t="shared" si="17"/>
        <v>5.4797242292112136E-2</v>
      </c>
      <c r="Q136" s="64">
        <f t="shared" si="17"/>
        <v>4.0636135265796902E-2</v>
      </c>
      <c r="R136" s="64">
        <f t="shared" si="17"/>
        <v>3.753330531815835E-2</v>
      </c>
      <c r="S136" s="64">
        <f t="shared" si="17"/>
        <v>2.5591084560212085E-2</v>
      </c>
      <c r="T136" s="64">
        <f t="shared" si="17"/>
        <v>2.4220050385637792E-2</v>
      </c>
      <c r="U136" s="64">
        <f t="shared" si="17"/>
        <v>2.2536517075558704E-2</v>
      </c>
      <c r="V136" s="64">
        <f t="shared" si="17"/>
        <v>3.1631750773524425E-2</v>
      </c>
      <c r="W136" s="64">
        <f t="shared" si="17"/>
        <v>3.2202650733922811E-2</v>
      </c>
      <c r="X136" s="64">
        <f t="shared" si="17"/>
        <v>3.6593191789390911E-2</v>
      </c>
      <c r="Y136" s="64">
        <f t="shared" si="17"/>
        <v>2.7772195349371476E-2</v>
      </c>
      <c r="Z136" s="64">
        <f t="shared" si="17"/>
        <v>2.5938432896787988E-2</v>
      </c>
      <c r="AA136" s="64">
        <f t="shared" si="17"/>
        <v>2.5552194348057888E-2</v>
      </c>
      <c r="AB136" s="64">
        <f t="shared" si="17"/>
        <v>2.6873522556872809E-2</v>
      </c>
      <c r="AC136" s="64">
        <f t="shared" si="17"/>
        <v>2.3019244762234603E-2</v>
      </c>
      <c r="AD136" s="64">
        <f t="shared" si="17"/>
        <v>1.6331029481631676E-2</v>
      </c>
      <c r="AE136" s="64">
        <f t="shared" si="17"/>
        <v>1.3286821094327328E-2</v>
      </c>
      <c r="AF136" s="64">
        <f t="shared" si="17"/>
        <v>1.4446239391384896E-2</v>
      </c>
      <c r="AG136" s="64">
        <f t="shared" si="17"/>
        <v>2.1293664422011194E-2</v>
      </c>
      <c r="AH136" s="64">
        <f t="shared" si="17"/>
        <v>1.6514641460023904E-2</v>
      </c>
      <c r="AI136" s="64">
        <f t="shared" si="17"/>
        <v>1.7862470935598784E-2</v>
      </c>
      <c r="AJ136" s="64">
        <f t="shared" si="17"/>
        <v>1.5430205078437176E-2</v>
      </c>
      <c r="AK136" s="64">
        <f t="shared" si="17"/>
        <v>1.5321544942258569E-2</v>
      </c>
      <c r="AL136" s="64">
        <f t="shared" si="17"/>
        <v>1.0362766696309755E-2</v>
      </c>
    </row>
    <row r="137" spans="2:38" x14ac:dyDescent="0.25">
      <c r="B137">
        <v>6</v>
      </c>
      <c r="D137" s="64">
        <f t="shared" ref="D137:AL137" si="18">+D120/C120-1</f>
        <v>0.31983953990671821</v>
      </c>
      <c r="E137" s="64">
        <f t="shared" si="18"/>
        <v>0.28413955846478633</v>
      </c>
      <c r="F137" s="64">
        <f t="shared" si="18"/>
        <v>0.22186121117570856</v>
      </c>
      <c r="G137" s="64">
        <f t="shared" si="18"/>
        <v>0.10064617281262755</v>
      </c>
      <c r="H137" s="64">
        <f t="shared" si="18"/>
        <v>6.5603873184490569E-2</v>
      </c>
      <c r="I137" s="64">
        <f t="shared" si="18"/>
        <v>3.8267061478173936E-2</v>
      </c>
      <c r="J137" s="64">
        <f t="shared" si="18"/>
        <v>2.3485090849618695E-2</v>
      </c>
      <c r="K137" s="64">
        <f t="shared" si="18"/>
        <v>2.3616674496737433E-2</v>
      </c>
      <c r="L137" s="64">
        <f t="shared" si="18"/>
        <v>2.9201392261658965E-2</v>
      </c>
      <c r="M137" s="64">
        <f t="shared" si="18"/>
        <v>1.8163242790023348E-2</v>
      </c>
      <c r="N137" s="64">
        <f t="shared" si="18"/>
        <v>2.2123601473933663E-2</v>
      </c>
      <c r="O137" s="64">
        <f t="shared" si="18"/>
        <v>2.1087800407491919E-2</v>
      </c>
      <c r="P137" s="64">
        <f t="shared" si="18"/>
        <v>1.8613160875675216E-2</v>
      </c>
      <c r="Q137" s="64">
        <f t="shared" si="18"/>
        <v>2.2500984874985308E-2</v>
      </c>
      <c r="R137" s="64">
        <f t="shared" si="18"/>
        <v>2.3583755712827115E-2</v>
      </c>
      <c r="S137" s="64">
        <f t="shared" si="18"/>
        <v>3.5684799637204279E-2</v>
      </c>
      <c r="T137" s="64">
        <f t="shared" si="18"/>
        <v>7.8595673533799149E-2</v>
      </c>
      <c r="U137" s="64">
        <f t="shared" si="18"/>
        <v>2.6112776499921386E-2</v>
      </c>
      <c r="V137" s="64">
        <f t="shared" si="18"/>
        <v>8.1095935818067399E-3</v>
      </c>
      <c r="W137" s="64">
        <f t="shared" si="18"/>
        <v>9.6226862509836142E-3</v>
      </c>
      <c r="X137" s="64">
        <f t="shared" si="18"/>
        <v>1.2903870878210322E-2</v>
      </c>
      <c r="Y137" s="64">
        <f t="shared" si="18"/>
        <v>9.6780370289781814E-3</v>
      </c>
      <c r="Z137" s="64">
        <f t="shared" si="18"/>
        <v>8.4760076048213673E-3</v>
      </c>
      <c r="AA137" s="64">
        <f t="shared" si="18"/>
        <v>8.9129501703222314E-3</v>
      </c>
      <c r="AB137" s="64">
        <f t="shared" si="18"/>
        <v>7.6176261616933694E-3</v>
      </c>
      <c r="AC137" s="64">
        <f t="shared" si="18"/>
        <v>7.6844328229364045E-3</v>
      </c>
      <c r="AD137" s="64">
        <f t="shared" si="18"/>
        <v>9.5501017952646094E-3</v>
      </c>
      <c r="AE137" s="64">
        <f t="shared" si="18"/>
        <v>9.3060670663842604E-3</v>
      </c>
      <c r="AF137" s="64">
        <f t="shared" si="18"/>
        <v>9.6528216292712798E-3</v>
      </c>
      <c r="AG137" s="64">
        <f t="shared" si="18"/>
        <v>7.9340250492518916E-3</v>
      </c>
      <c r="AH137" s="64">
        <f t="shared" si="18"/>
        <v>6.070013981845257E-3</v>
      </c>
      <c r="AI137" s="64">
        <f t="shared" si="18"/>
        <v>4.6793579850141764E-3</v>
      </c>
      <c r="AJ137" s="64">
        <f t="shared" si="18"/>
        <v>6.9742360219873234E-3</v>
      </c>
      <c r="AK137" s="64">
        <f t="shared" si="18"/>
        <v>6.6741015463387399E-3</v>
      </c>
      <c r="AL137" s="64">
        <f t="shared" si="18"/>
        <v>9.7051541126804697E-3</v>
      </c>
    </row>
    <row r="138" spans="2:38" x14ac:dyDescent="0.25">
      <c r="B138">
        <v>7</v>
      </c>
      <c r="D138" s="64">
        <f t="shared" ref="D138:AL138" si="19">+D121/C121-1</f>
        <v>0.28295733815484159</v>
      </c>
      <c r="E138" s="64">
        <f t="shared" si="19"/>
        <v>0.21671815321980925</v>
      </c>
      <c r="F138" s="64">
        <f t="shared" si="19"/>
        <v>0.20514312429365389</v>
      </c>
      <c r="G138" s="64">
        <f t="shared" si="19"/>
        <v>0.11825420749613147</v>
      </c>
      <c r="H138" s="64">
        <f t="shared" si="19"/>
        <v>0.16188877321866202</v>
      </c>
      <c r="I138" s="64">
        <f t="shared" si="19"/>
        <v>6.5446323739032586E-2</v>
      </c>
      <c r="J138" s="64">
        <f t="shared" si="19"/>
        <v>5.0655311416459403E-2</v>
      </c>
      <c r="K138" s="64">
        <f t="shared" si="19"/>
        <v>5.2012198241596197E-2</v>
      </c>
      <c r="L138" s="64">
        <f t="shared" si="19"/>
        <v>3.5850690732309287E-2</v>
      </c>
      <c r="M138" s="64">
        <f t="shared" si="19"/>
        <v>4.7000091198673877E-2</v>
      </c>
      <c r="N138" s="64">
        <f t="shared" si="19"/>
        <v>5.3847207282271325E-2</v>
      </c>
      <c r="O138" s="64">
        <f t="shared" si="19"/>
        <v>5.7600776966589162E-2</v>
      </c>
      <c r="P138" s="64">
        <f t="shared" si="19"/>
        <v>3.666811499555811E-2</v>
      </c>
      <c r="Q138" s="64">
        <f t="shared" si="19"/>
        <v>3.8473079224670803E-2</v>
      </c>
      <c r="R138" s="64">
        <f t="shared" si="19"/>
        <v>3.2411194510587382E-2</v>
      </c>
      <c r="S138" s="64">
        <f t="shared" si="19"/>
        <v>3.865296889305303E-2</v>
      </c>
      <c r="T138" s="64">
        <f t="shared" si="19"/>
        <v>4.5996522454978983E-2</v>
      </c>
      <c r="U138" s="64">
        <f t="shared" si="19"/>
        <v>4.5369635585042589E-2</v>
      </c>
      <c r="V138" s="64">
        <f t="shared" si="19"/>
        <v>4.9284750626406471E-2</v>
      </c>
      <c r="W138" s="64">
        <f t="shared" si="19"/>
        <v>5.7783974371224955E-2</v>
      </c>
      <c r="X138" s="64">
        <f t="shared" si="19"/>
        <v>3.8332759839988739E-2</v>
      </c>
      <c r="Y138" s="64">
        <f t="shared" si="19"/>
        <v>3.6998305807078191E-2</v>
      </c>
      <c r="Z138" s="64">
        <f t="shared" si="19"/>
        <v>4.1512691285159997E-2</v>
      </c>
      <c r="AA138" s="64">
        <f t="shared" si="19"/>
        <v>5.7238255308260655E-2</v>
      </c>
      <c r="AB138" s="64">
        <f t="shared" si="19"/>
        <v>4.8121071188723663E-2</v>
      </c>
      <c r="AC138" s="64">
        <f t="shared" si="19"/>
        <v>3.7831894858971538E-2</v>
      </c>
      <c r="AD138" s="64">
        <f t="shared" si="19"/>
        <v>2.5339509886626921E-2</v>
      </c>
      <c r="AE138" s="64">
        <f t="shared" si="19"/>
        <v>2.0817085711739791E-2</v>
      </c>
      <c r="AF138" s="64">
        <f t="shared" si="19"/>
        <v>1.7252354299051698E-2</v>
      </c>
      <c r="AG138" s="64">
        <f t="shared" si="19"/>
        <v>1.487252547656337E-2</v>
      </c>
      <c r="AH138" s="64">
        <f t="shared" si="19"/>
        <v>1.9486743205041401E-2</v>
      </c>
      <c r="AI138" s="64">
        <f t="shared" si="19"/>
        <v>1.2876011321415692E-2</v>
      </c>
      <c r="AJ138" s="64">
        <f t="shared" si="19"/>
        <v>1.3348150239529621E-2</v>
      </c>
      <c r="AK138" s="64">
        <f t="shared" si="19"/>
        <v>1.7813451842878969E-2</v>
      </c>
      <c r="AL138" s="64">
        <f t="shared" si="19"/>
        <v>1.0900867345401855E-2</v>
      </c>
    </row>
    <row r="139" spans="2:38" x14ac:dyDescent="0.25">
      <c r="B139">
        <v>8</v>
      </c>
      <c r="D139" s="64">
        <f t="shared" ref="D139:AL139" si="20">+D122/C122-1</f>
        <v>0.32431758217646278</v>
      </c>
      <c r="E139" s="64">
        <f t="shared" si="20"/>
        <v>0.3007103182447084</v>
      </c>
      <c r="F139" s="64">
        <f t="shared" si="20"/>
        <v>0.29425023176140508</v>
      </c>
      <c r="G139" s="64">
        <f t="shared" si="20"/>
        <v>0.21812653661211501</v>
      </c>
      <c r="H139" s="64">
        <f t="shared" si="20"/>
        <v>0.37041863047685308</v>
      </c>
      <c r="I139" s="64">
        <f t="shared" si="20"/>
        <v>9.7571390351401721E-2</v>
      </c>
      <c r="J139" s="64">
        <f t="shared" si="20"/>
        <v>5.9575952546685684E-2</v>
      </c>
      <c r="K139" s="64">
        <f t="shared" si="20"/>
        <v>5.7818157632681499E-2</v>
      </c>
      <c r="L139" s="64">
        <f t="shared" si="20"/>
        <v>3.3582903442199052E-2</v>
      </c>
      <c r="M139" s="64">
        <f t="shared" si="20"/>
        <v>3.5879955704305688E-2</v>
      </c>
      <c r="N139" s="64">
        <f t="shared" si="20"/>
        <v>4.4567289966371382E-2</v>
      </c>
      <c r="O139" s="64">
        <f t="shared" si="20"/>
        <v>2.5740306891796072E-2</v>
      </c>
      <c r="P139" s="64">
        <f t="shared" si="20"/>
        <v>2.6094392875294581E-2</v>
      </c>
      <c r="Q139" s="64">
        <f t="shared" si="20"/>
        <v>2.8271103478041626E-2</v>
      </c>
      <c r="R139" s="64">
        <f t="shared" si="20"/>
        <v>4.6014127168747532E-2</v>
      </c>
      <c r="S139" s="64">
        <f t="shared" si="20"/>
        <v>2.7228857296911935E-2</v>
      </c>
      <c r="T139" s="64">
        <f t="shared" si="20"/>
        <v>2.0006618999326653E-2</v>
      </c>
      <c r="U139" s="64">
        <f t="shared" si="20"/>
        <v>2.295325639001633E-2</v>
      </c>
      <c r="V139" s="64">
        <f t="shared" si="20"/>
        <v>2.5413641930418951E-2</v>
      </c>
      <c r="W139" s="64">
        <f t="shared" si="20"/>
        <v>1.9880873353914641E-2</v>
      </c>
      <c r="X139" s="64">
        <f t="shared" si="20"/>
        <v>2.5251164082988442E-2</v>
      </c>
      <c r="Y139" s="64">
        <f t="shared" si="20"/>
        <v>2.397165754290187E-2</v>
      </c>
      <c r="Z139" s="64">
        <f t="shared" si="20"/>
        <v>2.895242825971267E-2</v>
      </c>
      <c r="AA139" s="64">
        <f t="shared" si="20"/>
        <v>2.1290839155072794E-2</v>
      </c>
      <c r="AB139" s="64">
        <f t="shared" si="20"/>
        <v>2.0382941703483759E-2</v>
      </c>
      <c r="AC139" s="64">
        <f t="shared" si="20"/>
        <v>1.7032704674567301E-2</v>
      </c>
      <c r="AD139" s="64">
        <f t="shared" si="20"/>
        <v>1.5093044243729148E-2</v>
      </c>
      <c r="AE139" s="64">
        <f t="shared" si="20"/>
        <v>1.382082613316471E-2</v>
      </c>
      <c r="AF139" s="64">
        <f t="shared" si="20"/>
        <v>1.0780289946506372E-2</v>
      </c>
      <c r="AG139" s="64">
        <f t="shared" si="20"/>
        <v>1.1834231239593596E-2</v>
      </c>
      <c r="AH139" s="64">
        <f t="shared" si="20"/>
        <v>1.3588256617507399E-2</v>
      </c>
      <c r="AI139" s="64">
        <f t="shared" si="20"/>
        <v>1.5803950983030113E-2</v>
      </c>
      <c r="AJ139" s="64">
        <f t="shared" si="20"/>
        <v>1.6345252235139274E-2</v>
      </c>
      <c r="AK139" s="64">
        <f t="shared" si="20"/>
        <v>1.8941233678290814E-2</v>
      </c>
      <c r="AL139" s="64">
        <f t="shared" si="20"/>
        <v>1.8015228955587714E-2</v>
      </c>
    </row>
    <row r="140" spans="2:38" x14ac:dyDescent="0.25">
      <c r="B140">
        <v>9</v>
      </c>
      <c r="D140" s="64">
        <f t="shared" ref="D140:AL140" si="21">+D123/C123-1</f>
        <v>0.49637830565030394</v>
      </c>
      <c r="E140" s="64">
        <f t="shared" si="21"/>
        <v>0.6378953097097857</v>
      </c>
      <c r="F140" s="64">
        <f t="shared" si="21"/>
        <v>0.66145500687650238</v>
      </c>
      <c r="G140" s="64">
        <f t="shared" si="21"/>
        <v>0.23421281578817044</v>
      </c>
      <c r="H140" s="64">
        <f t="shared" si="21"/>
        <v>0.19754935084160641</v>
      </c>
      <c r="I140" s="64">
        <f t="shared" si="21"/>
        <v>0.13317151001019556</v>
      </c>
      <c r="J140" s="64">
        <f t="shared" si="21"/>
        <v>4.6786577771323223E-2</v>
      </c>
      <c r="K140" s="64">
        <f t="shared" si="21"/>
        <v>1.798975964768057E-2</v>
      </c>
      <c r="L140" s="64">
        <f t="shared" si="21"/>
        <v>8.9061391831783965E-3</v>
      </c>
      <c r="M140" s="64">
        <f t="shared" si="21"/>
        <v>4.8972655232881745E-3</v>
      </c>
      <c r="N140" s="64">
        <f t="shared" si="21"/>
        <v>7.3697907542484842E-3</v>
      </c>
      <c r="O140" s="64">
        <f t="shared" si="21"/>
        <v>6.3703980038329888E-3</v>
      </c>
      <c r="P140" s="64">
        <f t="shared" si="21"/>
        <v>4.7720513411535492E-3</v>
      </c>
      <c r="Q140" s="64">
        <f t="shared" si="21"/>
        <v>4.7594205870740147E-3</v>
      </c>
      <c r="R140" s="64">
        <f t="shared" si="21"/>
        <v>5.2818862777828102E-3</v>
      </c>
      <c r="S140" s="64">
        <f t="shared" si="21"/>
        <v>4.3516102609864049E-3</v>
      </c>
      <c r="T140" s="64">
        <f t="shared" si="21"/>
        <v>4.2716894346219725E-3</v>
      </c>
      <c r="U140" s="64">
        <f t="shared" si="21"/>
        <v>5.3918597902740117E-3</v>
      </c>
      <c r="V140" s="64">
        <f t="shared" si="21"/>
        <v>8.667395001492384E-3</v>
      </c>
      <c r="W140" s="64">
        <f t="shared" si="21"/>
        <v>4.6196160476577042E-3</v>
      </c>
      <c r="X140" s="64">
        <f t="shared" si="21"/>
        <v>3.7464833516980267E-3</v>
      </c>
      <c r="Y140" s="64">
        <f t="shared" si="21"/>
        <v>3.6600563756357118E-3</v>
      </c>
      <c r="Z140" s="64">
        <f t="shared" si="21"/>
        <v>5.2382301998976644E-3</v>
      </c>
      <c r="AA140" s="64">
        <f t="shared" si="21"/>
        <v>5.2876531329066889E-3</v>
      </c>
      <c r="AB140" s="64">
        <f t="shared" si="21"/>
        <v>3.271488988033866E-3</v>
      </c>
      <c r="AC140" s="64">
        <f t="shared" si="21"/>
        <v>3.1251642504814825E-3</v>
      </c>
      <c r="AD140" s="64">
        <f t="shared" si="21"/>
        <v>3.3778624281344261E-3</v>
      </c>
      <c r="AE140" s="64">
        <f t="shared" si="21"/>
        <v>1.6298923146784716E-4</v>
      </c>
      <c r="AF140" s="64">
        <f t="shared" si="21"/>
        <v>4.1983233026443578E-4</v>
      </c>
      <c r="AG140" s="64">
        <f t="shared" si="21"/>
        <v>4.7163827199514508E-4</v>
      </c>
      <c r="AH140" s="64">
        <f t="shared" si="21"/>
        <v>3.0932223386326285E-4</v>
      </c>
      <c r="AI140" s="64">
        <f t="shared" si="21"/>
        <v>0</v>
      </c>
      <c r="AJ140" s="64">
        <f t="shared" si="21"/>
        <v>0</v>
      </c>
      <c r="AK140" s="64">
        <f t="shared" si="21"/>
        <v>0</v>
      </c>
      <c r="AL140" s="64">
        <f t="shared" si="21"/>
        <v>0</v>
      </c>
    </row>
    <row r="141" spans="2:38" x14ac:dyDescent="0.25">
      <c r="B141">
        <v>10</v>
      </c>
      <c r="D141" s="64">
        <f t="shared" ref="D141:AL141" si="22">+D124/C124-1</f>
        <v>0.70623018064899479</v>
      </c>
      <c r="E141" s="64">
        <f t="shared" si="22"/>
        <v>0.27731596474528342</v>
      </c>
      <c r="F141" s="64">
        <f t="shared" si="22"/>
        <v>9.0658937862688305E-2</v>
      </c>
      <c r="G141" s="64">
        <f t="shared" si="22"/>
        <v>4.6190491576445281E-2</v>
      </c>
      <c r="H141" s="64">
        <f t="shared" si="22"/>
        <v>5.39219618708211E-2</v>
      </c>
      <c r="I141" s="64">
        <f t="shared" si="22"/>
        <v>2.0242287775029899E-2</v>
      </c>
      <c r="J141" s="64">
        <f t="shared" si="22"/>
        <v>1.8329739737896089E-2</v>
      </c>
      <c r="K141" s="64">
        <f t="shared" si="22"/>
        <v>1.9248133940470202E-2</v>
      </c>
      <c r="L141" s="64">
        <f t="shared" si="22"/>
        <v>1.5731873685449038E-2</v>
      </c>
      <c r="M141" s="64">
        <f t="shared" si="22"/>
        <v>1.7012163076693287E-2</v>
      </c>
      <c r="N141" s="64">
        <f t="shared" si="22"/>
        <v>1.1879327076160351E-2</v>
      </c>
      <c r="O141" s="64">
        <f t="shared" si="22"/>
        <v>1.2630161568108367E-2</v>
      </c>
      <c r="P141" s="64">
        <f t="shared" si="22"/>
        <v>1.4011731093890756E-2</v>
      </c>
      <c r="Q141" s="64">
        <f t="shared" si="22"/>
        <v>1.4229009848549357E-2</v>
      </c>
      <c r="R141" s="64">
        <f t="shared" si="22"/>
        <v>1.2852804996628775E-2</v>
      </c>
      <c r="S141" s="64">
        <f t="shared" si="22"/>
        <v>1.7636630478948367E-2</v>
      </c>
      <c r="T141" s="64">
        <f t="shared" si="22"/>
        <v>4.2925683654914559E-2</v>
      </c>
      <c r="U141" s="64">
        <f t="shared" si="22"/>
        <v>4.4525654968554207E-2</v>
      </c>
      <c r="V141" s="64">
        <f t="shared" si="22"/>
        <v>1.0242480016879441E-2</v>
      </c>
      <c r="W141" s="64">
        <f t="shared" si="22"/>
        <v>1.1379300791096059E-2</v>
      </c>
      <c r="X141" s="64">
        <f t="shared" si="22"/>
        <v>1.3134650113072022E-2</v>
      </c>
      <c r="Y141" s="64">
        <f t="shared" si="22"/>
        <v>1.2939400284748048E-2</v>
      </c>
      <c r="Z141" s="64">
        <f t="shared" si="22"/>
        <v>1.3386928484150795E-2</v>
      </c>
      <c r="AA141" s="64">
        <f t="shared" si="22"/>
        <v>1.7505358858694198E-2</v>
      </c>
      <c r="AB141" s="64">
        <f t="shared" si="22"/>
        <v>1.8916078011976589E-2</v>
      </c>
      <c r="AC141" s="64">
        <f t="shared" si="22"/>
        <v>5.6715805054879276E-2</v>
      </c>
      <c r="AD141" s="64">
        <f t="shared" si="22"/>
        <v>1.8873904708103684E-2</v>
      </c>
      <c r="AE141" s="64">
        <f t="shared" si="22"/>
        <v>2.4226140624934445E-2</v>
      </c>
      <c r="AF141" s="64">
        <f t="shared" si="22"/>
        <v>4.0338412964683101E-2</v>
      </c>
      <c r="AG141" s="64">
        <f t="shared" si="22"/>
        <v>6.8906133041319872E-3</v>
      </c>
      <c r="AH141" s="64">
        <f t="shared" si="22"/>
        <v>2.7788829580930319E-3</v>
      </c>
      <c r="AI141" s="64">
        <f t="shared" si="22"/>
        <v>2.7866212304819005E-3</v>
      </c>
      <c r="AJ141" s="64">
        <f t="shared" si="22"/>
        <v>2.4381182691086689E-3</v>
      </c>
      <c r="AK141" s="64">
        <f t="shared" si="22"/>
        <v>2.5139309069868165E-3</v>
      </c>
      <c r="AL141" s="64">
        <f t="shared" si="22"/>
        <v>1.5299905668706426E-3</v>
      </c>
    </row>
    <row r="142" spans="2:38" x14ac:dyDescent="0.25">
      <c r="B142">
        <v>13</v>
      </c>
      <c r="D142" s="64">
        <f t="shared" ref="D142:AL142" si="23">+D125/C125-1</f>
        <v>0.29522661722277954</v>
      </c>
      <c r="E142" s="64">
        <f t="shared" si="23"/>
        <v>0.27307732112946592</v>
      </c>
      <c r="F142" s="64">
        <f t="shared" si="23"/>
        <v>0.26840548419485399</v>
      </c>
      <c r="G142" s="64">
        <f t="shared" si="23"/>
        <v>0.18701172737917338</v>
      </c>
      <c r="H142" s="64">
        <f t="shared" si="23"/>
        <v>0.19924625750790237</v>
      </c>
      <c r="I142" s="64">
        <f t="shared" si="23"/>
        <v>8.2818994900358378E-2</v>
      </c>
      <c r="J142" s="64">
        <f t="shared" si="23"/>
        <v>8.4543553901700763E-2</v>
      </c>
      <c r="K142" s="64">
        <f t="shared" si="23"/>
        <v>4.2323163836253341E-2</v>
      </c>
      <c r="L142" s="64">
        <f t="shared" si="23"/>
        <v>2.7839233584275647E-2</v>
      </c>
      <c r="M142" s="64">
        <f t="shared" si="23"/>
        <v>4.3953962841356109E-2</v>
      </c>
      <c r="N142" s="64">
        <f t="shared" si="23"/>
        <v>3.7322506384455334E-2</v>
      </c>
      <c r="O142" s="64">
        <f t="shared" si="23"/>
        <v>2.0814493049838401E-2</v>
      </c>
      <c r="P142" s="64">
        <f t="shared" si="23"/>
        <v>1.5280954033599636E-2</v>
      </c>
      <c r="Q142" s="64">
        <f t="shared" si="23"/>
        <v>1.6318341666597957E-2</v>
      </c>
      <c r="R142" s="64">
        <f t="shared" si="23"/>
        <v>1.5871985939025279E-2</v>
      </c>
      <c r="S142" s="64">
        <f t="shared" si="23"/>
        <v>1.5434420993108322E-2</v>
      </c>
      <c r="T142" s="64">
        <f t="shared" si="23"/>
        <v>1.6903968254847301E-2</v>
      </c>
      <c r="U142" s="64">
        <f t="shared" si="23"/>
        <v>1.5795880837295551E-2</v>
      </c>
      <c r="V142" s="64">
        <f t="shared" si="23"/>
        <v>1.650164926516795E-2</v>
      </c>
      <c r="W142" s="64">
        <f t="shared" si="23"/>
        <v>1.4737323443474226E-2</v>
      </c>
      <c r="X142" s="64">
        <f t="shared" si="23"/>
        <v>1.309579041291542E-2</v>
      </c>
      <c r="Y142" s="64">
        <f t="shared" si="23"/>
        <v>1.4213034636235244E-2</v>
      </c>
      <c r="Z142" s="64">
        <f t="shared" si="23"/>
        <v>1.2198926105844388E-2</v>
      </c>
      <c r="AA142" s="64">
        <f t="shared" si="23"/>
        <v>1.3463717320556512E-2</v>
      </c>
      <c r="AB142" s="64">
        <f t="shared" si="23"/>
        <v>1.5099292406705933E-2</v>
      </c>
      <c r="AC142" s="64">
        <f t="shared" si="23"/>
        <v>7.5918159292813758E-3</v>
      </c>
      <c r="AD142" s="64">
        <f t="shared" si="23"/>
        <v>6.9278117636280001E-3</v>
      </c>
      <c r="AE142" s="64">
        <f t="shared" si="23"/>
        <v>6.3499806211295695E-3</v>
      </c>
      <c r="AF142" s="64">
        <f t="shared" si="23"/>
        <v>8.3864034778433627E-3</v>
      </c>
      <c r="AG142" s="64">
        <f t="shared" si="23"/>
        <v>7.7314064854192566E-3</v>
      </c>
      <c r="AH142" s="64">
        <f t="shared" si="23"/>
        <v>3.0414704691685834E-3</v>
      </c>
      <c r="AI142" s="64">
        <f t="shared" si="23"/>
        <v>2.7408467346652365E-3</v>
      </c>
      <c r="AJ142" s="64">
        <f t="shared" si="23"/>
        <v>1.9215808051433747E-3</v>
      </c>
      <c r="AK142" s="64">
        <f t="shared" si="23"/>
        <v>3.7080095167956184E-3</v>
      </c>
      <c r="AL142" s="64">
        <f t="shared" si="23"/>
        <v>1.8739745387084117E-3</v>
      </c>
    </row>
    <row r="143" spans="2:38" x14ac:dyDescent="0.25">
      <c r="B143">
        <v>14</v>
      </c>
      <c r="D143" s="64">
        <f t="shared" ref="D143:AL143" si="24">+D126/C126-1</f>
        <v>0.13025738630138295</v>
      </c>
      <c r="E143" s="64">
        <f t="shared" si="24"/>
        <v>7.7046133985679388E-2</v>
      </c>
      <c r="F143" s="64">
        <f t="shared" si="24"/>
        <v>7.8915069764639689E-2</v>
      </c>
      <c r="G143" s="64">
        <f t="shared" si="24"/>
        <v>7.779759275928777E-2</v>
      </c>
      <c r="H143" s="64">
        <f t="shared" si="24"/>
        <v>9.2666478144723952E-2</v>
      </c>
      <c r="I143" s="64">
        <f t="shared" si="24"/>
        <v>5.0116048253918466E-2</v>
      </c>
      <c r="J143" s="64">
        <f t="shared" si="24"/>
        <v>5.2622574972770897E-2</v>
      </c>
      <c r="K143" s="64">
        <f t="shared" si="24"/>
        <v>2.5498642886723211E-2</v>
      </c>
      <c r="L143" s="64">
        <f t="shared" si="24"/>
        <v>1.7471764231757003E-2</v>
      </c>
      <c r="M143" s="64">
        <f t="shared" si="24"/>
        <v>3.8103176420003937E-2</v>
      </c>
      <c r="N143" s="64">
        <f t="shared" si="24"/>
        <v>5.92958385189577E-2</v>
      </c>
      <c r="O143" s="64">
        <f t="shared" si="24"/>
        <v>2.6759312685291192E-2</v>
      </c>
      <c r="P143" s="64">
        <f t="shared" si="24"/>
        <v>3.6098630277773713E-2</v>
      </c>
      <c r="Q143" s="64">
        <f t="shared" si="24"/>
        <v>8.8287303859229116E-3</v>
      </c>
      <c r="R143" s="64">
        <f t="shared" si="24"/>
        <v>1.2400719151189676E-2</v>
      </c>
      <c r="S143" s="64">
        <f t="shared" si="24"/>
        <v>1.4522230244290668E-2</v>
      </c>
      <c r="T143" s="64">
        <f t="shared" si="24"/>
        <v>1.4009530215549848E-2</v>
      </c>
      <c r="U143" s="64">
        <f t="shared" si="24"/>
        <v>1.248431079913237E-2</v>
      </c>
      <c r="V143" s="64">
        <f t="shared" si="24"/>
        <v>7.0731838796134205E-3</v>
      </c>
      <c r="W143" s="64">
        <f t="shared" si="24"/>
        <v>4.9980772695195075E-3</v>
      </c>
      <c r="X143" s="64">
        <f t="shared" si="24"/>
        <v>9.7838538321872726E-3</v>
      </c>
      <c r="Y143" s="64">
        <f t="shared" si="24"/>
        <v>8.0326758872317772E-3</v>
      </c>
      <c r="Z143" s="64">
        <f t="shared" si="24"/>
        <v>4.520560241102034E-3</v>
      </c>
      <c r="AA143" s="64">
        <f t="shared" si="24"/>
        <v>7.6848152501149958E-3</v>
      </c>
      <c r="AB143" s="64">
        <f t="shared" si="24"/>
        <v>7.530528666419567E-3</v>
      </c>
      <c r="AC143" s="64">
        <f t="shared" si="24"/>
        <v>5.6014667000214846E-3</v>
      </c>
      <c r="AD143" s="64">
        <f t="shared" si="24"/>
        <v>1.0438347157484262E-2</v>
      </c>
      <c r="AE143" s="64">
        <f t="shared" si="24"/>
        <v>8.8539761513795057E-3</v>
      </c>
      <c r="AF143" s="64">
        <f t="shared" si="24"/>
        <v>5.1451662003658694E-3</v>
      </c>
      <c r="AG143" s="64">
        <f t="shared" si="24"/>
        <v>6.8502833559771492E-3</v>
      </c>
      <c r="AH143" s="64">
        <f t="shared" si="24"/>
        <v>2.4464360492519877E-3</v>
      </c>
      <c r="AI143" s="64">
        <f t="shared" si="24"/>
        <v>1.4831859490160859E-3</v>
      </c>
      <c r="AJ143" s="64">
        <f t="shared" si="24"/>
        <v>1.3637388977500997E-3</v>
      </c>
      <c r="AK143" s="64">
        <f t="shared" si="24"/>
        <v>8.6844015280251874E-4</v>
      </c>
      <c r="AL143" s="64">
        <f t="shared" si="24"/>
        <v>1.0265438178742592E-3</v>
      </c>
    </row>
    <row r="144" spans="2:38" x14ac:dyDescent="0.25">
      <c r="B144">
        <v>15</v>
      </c>
      <c r="D144" s="64">
        <f t="shared" ref="D144:AL145" si="25">+D127/C127-1</f>
        <v>0.315450416045163</v>
      </c>
      <c r="E144" s="64">
        <f t="shared" si="25"/>
        <v>0.33155153500046963</v>
      </c>
      <c r="F144" s="64">
        <f t="shared" si="25"/>
        <v>0.38872408253109203</v>
      </c>
      <c r="G144" s="64">
        <f t="shared" si="25"/>
        <v>0.21003189684271395</v>
      </c>
      <c r="H144" s="64">
        <f t="shared" si="25"/>
        <v>0.19713802550746728</v>
      </c>
      <c r="I144" s="64">
        <f t="shared" si="25"/>
        <v>3.7364795994806244E-2</v>
      </c>
      <c r="J144" s="64">
        <f t="shared" si="25"/>
        <v>4.0745426525013784E-2</v>
      </c>
      <c r="K144" s="64">
        <f t="shared" si="25"/>
        <v>6.0317899985462997E-2</v>
      </c>
      <c r="L144" s="64">
        <f t="shared" si="25"/>
        <v>6.7829700591183428E-2</v>
      </c>
      <c r="M144" s="64">
        <f t="shared" si="25"/>
        <v>4.1482793637986459E-2</v>
      </c>
      <c r="N144" s="64">
        <f t="shared" si="25"/>
        <v>6.2879714361730787E-2</v>
      </c>
      <c r="O144" s="64">
        <f t="shared" si="25"/>
        <v>9.3940098958526397E-2</v>
      </c>
      <c r="P144" s="64">
        <f t="shared" si="25"/>
        <v>7.9742476124179618E-2</v>
      </c>
      <c r="Q144" s="64">
        <f t="shared" si="25"/>
        <v>4.1984069262509971E-2</v>
      </c>
      <c r="R144" s="64">
        <f t="shared" si="25"/>
        <v>4.2250475937752885E-2</v>
      </c>
      <c r="S144" s="64">
        <f t="shared" si="25"/>
        <v>4.042710249781134E-2</v>
      </c>
      <c r="T144" s="64">
        <f t="shared" si="25"/>
        <v>4.0845399285857065E-2</v>
      </c>
      <c r="U144" s="64">
        <f t="shared" si="25"/>
        <v>5.6648797434043274E-2</v>
      </c>
      <c r="V144" s="64">
        <f t="shared" si="25"/>
        <v>6.4386880391799739E-2</v>
      </c>
      <c r="W144" s="64">
        <f t="shared" si="25"/>
        <v>4.4573926850998813E-2</v>
      </c>
      <c r="X144" s="64">
        <f t="shared" si="25"/>
        <v>3.344305061074615E-2</v>
      </c>
      <c r="Y144" s="64">
        <f t="shared" si="25"/>
        <v>5.0137871445485649E-2</v>
      </c>
      <c r="Z144" s="64">
        <f t="shared" si="25"/>
        <v>3.8575197567038533E-2</v>
      </c>
      <c r="AA144" s="64">
        <f t="shared" si="25"/>
        <v>5.3818370835056806E-2</v>
      </c>
      <c r="AB144" s="64">
        <f t="shared" si="25"/>
        <v>5.8582209924533446E-2</v>
      </c>
      <c r="AC144" s="64">
        <f t="shared" si="25"/>
        <v>7.2795693165316644E-2</v>
      </c>
      <c r="AD144" s="64">
        <f t="shared" si="25"/>
        <v>3.5802689555491263E-2</v>
      </c>
      <c r="AE144" s="64">
        <f t="shared" si="25"/>
        <v>4.4190576732641595E-2</v>
      </c>
      <c r="AF144" s="64">
        <f t="shared" si="25"/>
        <v>2.584308359298193E-2</v>
      </c>
      <c r="AG144" s="64">
        <f t="shared" si="25"/>
        <v>3.7596096500458254E-2</v>
      </c>
      <c r="AH144" s="64">
        <f t="shared" si="25"/>
        <v>4.2798946373655999E-2</v>
      </c>
      <c r="AI144" s="64">
        <f t="shared" si="25"/>
        <v>2.8897969569412263E-2</v>
      </c>
      <c r="AJ144" s="64">
        <f t="shared" si="25"/>
        <v>2.5407846690342462E-2</v>
      </c>
      <c r="AK144" s="64">
        <f t="shared" si="25"/>
        <v>2.4096269932221803E-2</v>
      </c>
      <c r="AL144" s="64">
        <f t="shared" si="25"/>
        <v>3.7376498578624684E-2</v>
      </c>
    </row>
    <row r="145" spans="2:38" x14ac:dyDescent="0.25">
      <c r="B145" t="s">
        <v>31</v>
      </c>
      <c r="D145" s="64">
        <f t="shared" si="25"/>
        <v>0.32710402773051728</v>
      </c>
      <c r="E145" s="64">
        <f t="shared" si="25"/>
        <v>0.28062497309103285</v>
      </c>
      <c r="F145" s="64">
        <f t="shared" si="25"/>
        <v>0.25571462413668211</v>
      </c>
      <c r="G145" s="64">
        <f t="shared" si="25"/>
        <v>0.16856133374177484</v>
      </c>
      <c r="H145" s="64">
        <f t="shared" si="25"/>
        <v>0.17649688395020924</v>
      </c>
      <c r="I145" s="64">
        <f t="shared" si="25"/>
        <v>7.7720586947016779E-2</v>
      </c>
      <c r="J145" s="64">
        <f t="shared" si="25"/>
        <v>6.6100546814099159E-2</v>
      </c>
      <c r="K145" s="64">
        <f t="shared" si="25"/>
        <v>3.7840174877987964E-2</v>
      </c>
      <c r="L145" s="64">
        <f t="shared" si="25"/>
        <v>2.7547495549064216E-2</v>
      </c>
      <c r="M145" s="64">
        <f t="shared" si="25"/>
        <v>3.4693815903423353E-2</v>
      </c>
      <c r="N145" s="64">
        <f t="shared" si="25"/>
        <v>3.3435720126663959E-2</v>
      </c>
      <c r="O145" s="64">
        <f t="shared" si="25"/>
        <v>2.21443457821211E-2</v>
      </c>
      <c r="P145" s="64">
        <f t="shared" si="25"/>
        <v>1.9246448110980641E-2</v>
      </c>
      <c r="Q145" s="64">
        <f t="shared" si="25"/>
        <v>1.8830216006073597E-2</v>
      </c>
      <c r="R145" s="64">
        <f t="shared" si="25"/>
        <v>1.9252240618100158E-2</v>
      </c>
      <c r="S145" s="64">
        <f t="shared" si="25"/>
        <v>1.8275976174329633E-2</v>
      </c>
      <c r="T145" s="64">
        <f t="shared" si="25"/>
        <v>2.2517901380053384E-2</v>
      </c>
      <c r="U145" s="64">
        <f t="shared" si="25"/>
        <v>1.9444948563476672E-2</v>
      </c>
      <c r="V145" s="64">
        <f t="shared" si="25"/>
        <v>1.8153906235964579E-2</v>
      </c>
      <c r="W145" s="64">
        <f t="shared" si="25"/>
        <v>1.842859419614018E-2</v>
      </c>
      <c r="X145" s="64">
        <f t="shared" si="25"/>
        <v>1.581200556565987E-2</v>
      </c>
      <c r="Y145" s="64">
        <f t="shared" si="25"/>
        <v>1.5743056392926613E-2</v>
      </c>
      <c r="Z145" s="64">
        <f t="shared" si="25"/>
        <v>1.4866689237934549E-2</v>
      </c>
      <c r="AA145" s="64">
        <f t="shared" si="25"/>
        <v>1.619673749680639E-2</v>
      </c>
      <c r="AB145" s="64">
        <f t="shared" si="25"/>
        <v>1.7351235770280304E-2</v>
      </c>
      <c r="AC145" s="64">
        <f t="shared" si="25"/>
        <v>1.4530125510158642E-2</v>
      </c>
      <c r="AD145" s="64">
        <f t="shared" si="25"/>
        <v>9.9851657124843118E-3</v>
      </c>
      <c r="AE145" s="64">
        <f t="shared" si="25"/>
        <v>8.9294293305914874E-3</v>
      </c>
      <c r="AF145" s="64">
        <f t="shared" si="25"/>
        <v>1.0662151935952435E-2</v>
      </c>
      <c r="AG145" s="64">
        <f t="shared" si="25"/>
        <v>8.5177783112777572E-3</v>
      </c>
      <c r="AH145" s="64">
        <f t="shared" si="25"/>
        <v>5.7547481207325113E-3</v>
      </c>
      <c r="AI145" s="64">
        <f t="shared" si="25"/>
        <v>5.2051799613643812E-3</v>
      </c>
      <c r="AJ145" s="64">
        <f t="shared" si="25"/>
        <v>4.9215037665339967E-3</v>
      </c>
      <c r="AK145" s="64">
        <f t="shared" si="25"/>
        <v>6.2240659444703361E-3</v>
      </c>
      <c r="AL145" s="64">
        <f t="shared" si="25"/>
        <v>4.6635577232418957E-3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1132-43EE-41B5-A427-1F3660C2917E}">
  <dimension ref="A1:AA45"/>
  <sheetViews>
    <sheetView tabSelected="1" workbookViewId="0">
      <pane xSplit="2" ySplit="4" topLeftCell="N21" activePane="bottomRight" state="frozen"/>
      <selection pane="topRight" activeCell="C1" sqref="C1"/>
      <selection pane="bottomLeft" activeCell="A5" sqref="A5"/>
      <selection pane="bottomRight" activeCell="T48" sqref="T48"/>
    </sheetView>
  </sheetViews>
  <sheetFormatPr baseColWidth="10" defaultColWidth="11.42578125" defaultRowHeight="12" x14ac:dyDescent="0.2"/>
  <cols>
    <col min="1" max="2" width="11.42578125" style="10"/>
    <col min="3" max="5" width="14.7109375" style="10" customWidth="1"/>
    <col min="6" max="19" width="15.5703125" style="10" customWidth="1"/>
    <col min="20" max="26" width="15.5703125" style="10" bestFit="1" customWidth="1"/>
    <col min="27" max="27" width="16.140625" style="10" bestFit="1" customWidth="1"/>
    <col min="28" max="31" width="15.5703125" style="10" bestFit="1" customWidth="1"/>
    <col min="32" max="16384" width="11.42578125" style="10"/>
  </cols>
  <sheetData>
    <row r="1" spans="1:27" x14ac:dyDescent="0.2">
      <c r="A1" s="10" t="s">
        <v>32</v>
      </c>
    </row>
    <row r="2" spans="1:27" x14ac:dyDescent="0.2">
      <c r="B2" s="10" t="s">
        <v>33</v>
      </c>
    </row>
    <row r="4" spans="1:27" x14ac:dyDescent="0.2">
      <c r="C4" s="11">
        <v>2025</v>
      </c>
      <c r="D4" s="11">
        <f t="shared" ref="D4:X4" si="0">+C4+1</f>
        <v>2026</v>
      </c>
      <c r="E4" s="11">
        <f t="shared" si="0"/>
        <v>2027</v>
      </c>
      <c r="F4" s="11">
        <f t="shared" si="0"/>
        <v>2028</v>
      </c>
      <c r="G4" s="11">
        <f t="shared" si="0"/>
        <v>2029</v>
      </c>
      <c r="H4" s="11">
        <f t="shared" si="0"/>
        <v>2030</v>
      </c>
      <c r="I4" s="11">
        <f t="shared" si="0"/>
        <v>2031</v>
      </c>
      <c r="J4" s="11">
        <f t="shared" si="0"/>
        <v>2032</v>
      </c>
      <c r="K4" s="11">
        <f t="shared" si="0"/>
        <v>2033</v>
      </c>
      <c r="L4" s="11">
        <f t="shared" si="0"/>
        <v>2034</v>
      </c>
      <c r="M4" s="11">
        <f t="shared" si="0"/>
        <v>2035</v>
      </c>
      <c r="N4" s="11">
        <f t="shared" si="0"/>
        <v>2036</v>
      </c>
      <c r="O4" s="11">
        <f t="shared" si="0"/>
        <v>2037</v>
      </c>
      <c r="P4" s="11">
        <f t="shared" si="0"/>
        <v>2038</v>
      </c>
      <c r="Q4" s="11">
        <f t="shared" si="0"/>
        <v>2039</v>
      </c>
      <c r="R4" s="11">
        <f t="shared" si="0"/>
        <v>2040</v>
      </c>
      <c r="S4" s="11">
        <f t="shared" si="0"/>
        <v>2041</v>
      </c>
      <c r="T4" s="11">
        <f t="shared" si="0"/>
        <v>2042</v>
      </c>
      <c r="U4" s="11">
        <f t="shared" si="0"/>
        <v>2043</v>
      </c>
      <c r="V4" s="11">
        <f t="shared" si="0"/>
        <v>2044</v>
      </c>
      <c r="W4" s="11">
        <f t="shared" si="0"/>
        <v>2045</v>
      </c>
      <c r="X4" s="11">
        <f t="shared" si="0"/>
        <v>2046</v>
      </c>
    </row>
    <row r="5" spans="1:27" x14ac:dyDescent="0.2">
      <c r="A5" s="60"/>
      <c r="B5" s="12">
        <v>15</v>
      </c>
      <c r="C5" s="23">
        <f>+IFERROR(VLOOKUP($B5,'Resumen - Carbono neutralidad'!$B$115:$AL$127,MATCH('GD Residencial Generación'!C$4,'Resumen - Carbono neutralidad'!$B$114:$W$114,0),FALSE),0)*1000</f>
        <v>6824.4002601079783</v>
      </c>
      <c r="D5" s="23">
        <f>+IFERROR(VLOOKUP($B5,'Resumen - Carbono neutralidad'!$B$115:$AL$127,MATCH('GD Residencial Generación'!D$4,'Resumen - Carbono neutralidad'!$B$114:$W$114,0),FALSE),0)*1000</f>
        <v>8977.160161417758</v>
      </c>
      <c r="E5" s="23">
        <f>+IFERROR(VLOOKUP($B5,'Resumen - Carbono neutralidad'!$B$115:$AL$127,MATCH('GD Residencial Generación'!E$4,'Resumen - Carbono neutralidad'!$B$114:$W$114,0),FALSE),0)*1000</f>
        <v>11953.551392880881</v>
      </c>
      <c r="F5" s="23">
        <f>+IFERROR(VLOOKUP($B5,'Resumen - Carbono neutralidad'!$B$115:$AL$127,MATCH('GD Residencial Generación'!F$4,'Resumen - Carbono neutralidad'!$B$114:$W$114,0),FALSE),0)*1000</f>
        <v>16600.184691066759</v>
      </c>
      <c r="G5" s="23">
        <f>+IFERROR(VLOOKUP($B5,'Resumen - Carbono neutralidad'!$B$115:$AL$127,MATCH('GD Residencial Generación'!G$4,'Resumen - Carbono neutralidad'!$B$114:$W$114,0),FALSE),0)*1000</f>
        <v>20086.752969670892</v>
      </c>
      <c r="H5" s="23">
        <f>+IFERROR(VLOOKUP($B5,'Resumen - Carbono neutralidad'!$B$115:$AL$127,MATCH('GD Residencial Generación'!H$4,'Resumen - Carbono neutralidad'!$B$114:$W$114,0),FALSE),0)*1000</f>
        <v>24046.615788968065</v>
      </c>
      <c r="I5" s="23">
        <f>+IFERROR(VLOOKUP($B5,'Resumen - Carbono neutralidad'!$B$115:$AL$127,MATCH('GD Residencial Generación'!I$4,'Resumen - Carbono neutralidad'!$B$114:$W$114,0),FALSE),0)*1000</f>
        <v>24945.112682288342</v>
      </c>
      <c r="J5" s="23">
        <f>+IFERROR(VLOOKUP($B5,'Resumen - Carbono neutralidad'!$B$115:$AL$127,MATCH('GD Residencial Generación'!J$4,'Resumen - Carbono neutralidad'!$B$114:$W$114,0),FALSE),0)*1000</f>
        <v>25961.511938242711</v>
      </c>
      <c r="K5" s="23">
        <f>+IFERROR(VLOOKUP($B5,'Resumen - Carbono neutralidad'!$B$115:$AL$127,MATCH('GD Residencial Generación'!K$4,'Resumen - Carbono neutralidad'!$B$114:$W$114,0),FALSE),0)*1000</f>
        <v>27527.455818805036</v>
      </c>
      <c r="L5" s="23">
        <f>+IFERROR(VLOOKUP($B5,'Resumen - Carbono neutralidad'!$B$115:$AL$127,MATCH('GD Residencial Generación'!L$4,'Resumen - Carbono neutralidad'!$B$114:$W$114,0),FALSE),0)*1000</f>
        <v>29394.634905031617</v>
      </c>
      <c r="M5" s="23">
        <f>+IFERROR(VLOOKUP($B5,'Resumen - Carbono neutralidad'!$B$115:$AL$127,MATCH('GD Residencial Generación'!M$4,'Resumen - Carbono neutralidad'!$B$114:$W$114,0),FALSE),0)*1000</f>
        <v>30614.006478860996</v>
      </c>
      <c r="N5" s="23">
        <f>+IFERROR(VLOOKUP($B5,'Resumen - Carbono neutralidad'!$B$115:$AL$127,MATCH('GD Residencial Generación'!N$4,'Resumen - Carbono neutralidad'!$B$114:$W$114,0),FALSE),0)*1000</f>
        <v>32539.00646171995</v>
      </c>
      <c r="O5" s="23">
        <f>+IFERROR(VLOOKUP($B5,'Resumen - Carbono neutralidad'!$B$115:$AL$127,MATCH('GD Residencial Generación'!O$4,'Resumen - Carbono neutralidad'!$B$114:$W$114,0),FALSE),0)*1000</f>
        <v>35595.723948746054</v>
      </c>
      <c r="P5" s="23">
        <f>+IFERROR(VLOOKUP($B5,'Resumen - Carbono neutralidad'!$B$115:$AL$127,MATCH('GD Residencial Generación'!P$4,'Resumen - Carbono neutralidad'!$B$114:$W$114,0),FALSE),0)*1000</f>
        <v>38434.215115851825</v>
      </c>
      <c r="Q5" s="23">
        <f>+IFERROR(VLOOKUP($B5,'Resumen - Carbono neutralidad'!$B$115:$AL$127,MATCH('GD Residencial Generación'!Q$4,'Resumen - Carbono neutralidad'!$B$114:$W$114,0),FALSE),0)*1000</f>
        <v>40047.839865325965</v>
      </c>
      <c r="R5" s="23">
        <f>+IFERROR(VLOOKUP($B5,'Resumen - Carbono neutralidad'!$B$115:$AL$127,MATCH('GD Residencial Generación'!R$4,'Resumen - Carbono neutralidad'!$B$114:$W$114,0),FALSE),0)*1000</f>
        <v>41739.880159914894</v>
      </c>
      <c r="S5" s="23">
        <f>+IFERROR(VLOOKUP($B5,'Resumen - Carbono neutralidad'!$B$115:$AL$127,MATCH('GD Residencial Generación'!S$4,'Resumen - Carbono neutralidad'!$B$114:$W$114,0),FALSE),0)*1000</f>
        <v>43427.302573386136</v>
      </c>
      <c r="T5" s="24">
        <f>+IFERROR(VLOOKUP($B5,'Resumen - Carbono neutralidad'!$B$115:$AL$127,MATCH('GD Residencial Generación'!T$4,'Resumen - Carbono neutralidad'!$B$114:$W$114,0),FALSE),0)*1000</f>
        <v>45201.10808690382</v>
      </c>
      <c r="U5" s="24">
        <f>+IFERROR(VLOOKUP($B5,'Resumen - Carbono neutralidad'!$B$115:$AL$127,MATCH('GD Residencial Generación'!U$4,'Resumen - Carbono neutralidad'!$B$114:$W$114,0),FALSE),0)*1000</f>
        <v>47761.69650271313</v>
      </c>
      <c r="V5" s="24">
        <f>+IFERROR(VLOOKUP($B5,'Resumen - Carbono neutralidad'!$B$115:$AL$127,MATCH('GD Residencial Generación'!V$4,'Resumen - Carbono neutralidad'!$B$114:$W$114,0),FALSE),0)*1000</f>
        <v>50836.923142742759</v>
      </c>
      <c r="W5" s="24">
        <f>+IFERROR(VLOOKUP($B5,'Resumen - Carbono neutralidad'!$B$115:$AL$127,MATCH('GD Residencial Generación'!W$4,'Resumen - Carbono neutralidad'!$B$114:$W$114,0),FALSE),0)*1000</f>
        <v>53102.924436237234</v>
      </c>
      <c r="X5" s="24">
        <f>+IFERROR(VLOOKUP($B5,'Resumen - Carbono neutralidad'!$B$115:$AM$127,MATCH('GD Residencial Generación'!X$4,'Resumen - Carbono neutralidad'!$B$114:$X$114,0),FALSE),0)*1000</f>
        <v>54878.84822573694</v>
      </c>
      <c r="Y5" s="47"/>
      <c r="Z5" s="24">
        <f>IFERROR(((1+(D5/C5-1)*AA5)*(1+(E5/D5-1)*AA5)*(1+(F5/E5-1)*AA5)*(1+(G5/F5-1)*AA5)*(1+(H5/G5-1)*AA5)*(1+(I5/H5-1)*AA5)*(1+(J5/I5-1)*AA5)*(1+(K5/J5-1)*AA5)*(1+(L5/K5-1)*AA5)*(1+(M5/L5-1)*AA5)*(1+(N5/M5-1)*AA5)*(1+(O5/N5-1)*AA5)*(1+(P5/O5-1)*AA5)*(1+(Q5/P5-1)*AA5)*(1+(R5/Q5-1)*AA5)*(1+(S5/R5-1)*AA5)*(1+(T5/S5-1)*AA5)*(1+(U5/T5-1)*AA5)*(1+(V5/U5-1)*AA5)*(1+(W5/V5-1)*AA5)*(1+(X5/W5-1)*AA5)-X40/C40)*1000000000,0)</f>
        <v>1.7763568394002505E-6</v>
      </c>
      <c r="AA5" s="66">
        <v>0.60673801770969393</v>
      </c>
    </row>
    <row r="6" spans="1:27" x14ac:dyDescent="0.2">
      <c r="A6" s="60"/>
      <c r="B6" s="13">
        <v>1</v>
      </c>
      <c r="C6" s="23">
        <f>+IFERROR(VLOOKUP($B6,'Resumen - Carbono neutralidad'!$B$115:$AL$127,MATCH('GD Residencial Generación'!C$4,'Resumen - Carbono neutralidad'!$B$114:$W$114,0),FALSE),0)*1000</f>
        <v>22037.173591393403</v>
      </c>
      <c r="D6" s="23">
        <f>+IFERROR(VLOOKUP($B6,'Resumen - Carbono neutralidad'!$B$115:$AL$127,MATCH('GD Residencial Generación'!D$4,'Resumen - Carbono neutralidad'!$B$114:$W$114,0),FALSE),0)*1000</f>
        <v>31651.181910836611</v>
      </c>
      <c r="E6" s="23">
        <f>+IFERROR(VLOOKUP($B6,'Resumen - Carbono neutralidad'!$B$115:$AL$127,MATCH('GD Residencial Generación'!E$4,'Resumen - Carbono neutralidad'!$B$114:$W$114,0),FALSE),0)*1000</f>
        <v>42704.666579005177</v>
      </c>
      <c r="F6" s="23">
        <f>+IFERROR(VLOOKUP($B6,'Resumen - Carbono neutralidad'!$B$115:$AL$127,MATCH('GD Residencial Generación'!F$4,'Resumen - Carbono neutralidad'!$B$114:$W$114,0),FALSE),0)*1000</f>
        <v>55054.025215613852</v>
      </c>
      <c r="G6" s="23">
        <f>+IFERROR(VLOOKUP($B6,'Resumen - Carbono neutralidad'!$B$115:$AL$127,MATCH('GD Residencial Generación'!G$4,'Resumen - Carbono neutralidad'!$B$114:$W$114,0),FALSE),0)*1000</f>
        <v>67670.736132682461</v>
      </c>
      <c r="H6" s="23">
        <f>+IFERROR(VLOOKUP($B6,'Resumen - Carbono neutralidad'!$B$115:$AL$127,MATCH('GD Residencial Generación'!H$4,'Resumen - Carbono neutralidad'!$B$114:$W$114,0),FALSE),0)*1000</f>
        <v>91915.987319029955</v>
      </c>
      <c r="I6" s="23">
        <f>+IFERROR(VLOOKUP($B6,'Resumen - Carbono neutralidad'!$B$115:$AL$127,MATCH('GD Residencial Generación'!I$4,'Resumen - Carbono neutralidad'!$B$114:$W$114,0),FALSE),0)*1000</f>
        <v>110022.85387207696</v>
      </c>
      <c r="J6" s="23">
        <f>+IFERROR(VLOOKUP($B6,'Resumen - Carbono neutralidad'!$B$115:$AL$127,MATCH('GD Residencial Generación'!J$4,'Resumen - Carbono neutralidad'!$B$114:$W$114,0),FALSE),0)*1000</f>
        <v>125839.07396864303</v>
      </c>
      <c r="K6" s="23">
        <f>+IFERROR(VLOOKUP($B6,'Resumen - Carbono neutralidad'!$B$115:$AL$127,MATCH('GD Residencial Generación'!K$4,'Resumen - Carbono neutralidad'!$B$114:$W$114,0),FALSE),0)*1000</f>
        <v>135472.46048931775</v>
      </c>
      <c r="L6" s="23">
        <f>+IFERROR(VLOOKUP($B6,'Resumen - Carbono neutralidad'!$B$115:$AL$127,MATCH('GD Residencial Generación'!L$4,'Resumen - Carbono neutralidad'!$B$114:$W$114,0),FALSE),0)*1000</f>
        <v>149085.67147029517</v>
      </c>
      <c r="M6" s="23">
        <f>+IFERROR(VLOOKUP($B6,'Resumen - Carbono neutralidad'!$B$115:$AL$127,MATCH('GD Residencial Generación'!M$4,'Resumen - Carbono neutralidad'!$B$114:$W$114,0),FALSE),0)*1000</f>
        <v>152369.04892038292</v>
      </c>
      <c r="N6" s="23">
        <f>+IFERROR(VLOOKUP($B6,'Resumen - Carbono neutralidad'!$B$115:$AL$127,MATCH('GD Residencial Generación'!N$4,'Resumen - Carbono neutralidad'!$B$114:$W$114,0),FALSE),0)*1000</f>
        <v>156372.86213421606</v>
      </c>
      <c r="O6" s="23">
        <f>+IFERROR(VLOOKUP($B6,'Resumen - Carbono neutralidad'!$B$115:$AL$127,MATCH('GD Residencial Generación'!O$4,'Resumen - Carbono neutralidad'!$B$114:$W$114,0),FALSE),0)*1000</f>
        <v>157689.72601978388</v>
      </c>
      <c r="P6" s="23">
        <f>+IFERROR(VLOOKUP($B6,'Resumen - Carbono neutralidad'!$B$115:$AL$127,MATCH('GD Residencial Generación'!P$4,'Resumen - Carbono neutralidad'!$B$114:$W$114,0),FALSE),0)*1000</f>
        <v>159788.8474971106</v>
      </c>
      <c r="Q6" s="23">
        <f>+IFERROR(VLOOKUP($B6,'Resumen - Carbono neutralidad'!$B$115:$AL$127,MATCH('GD Residencial Generación'!Q$4,'Resumen - Carbono neutralidad'!$B$114:$W$114,0),FALSE),0)*1000</f>
        <v>160961.85320645876</v>
      </c>
      <c r="R6" s="23">
        <f>+IFERROR(VLOOKUP($B6,'Resumen - Carbono neutralidad'!$B$115:$AL$127,MATCH('GD Residencial Generación'!R$4,'Resumen - Carbono neutralidad'!$B$114:$W$114,0),FALSE),0)*1000</f>
        <v>163744.84809422231</v>
      </c>
      <c r="S6" s="23">
        <f>+IFERROR(VLOOKUP($B6,'Resumen - Carbono neutralidad'!$B$115:$AL$127,MATCH('GD Residencial Generación'!S$4,'Resumen - Carbono neutralidad'!$B$114:$W$114,0),FALSE),0)*1000</f>
        <v>165828.36543275882</v>
      </c>
      <c r="T6" s="24">
        <f>+IFERROR(VLOOKUP($B6,'Resumen - Carbono neutralidad'!$B$115:$AL$127,MATCH('GD Residencial Generación'!T$4,'Resumen - Carbono neutralidad'!$B$114:$W$114,0),FALSE),0)*1000</f>
        <v>168096.01479157995</v>
      </c>
      <c r="U6" s="24">
        <f>+IFERROR(VLOOKUP($B6,'Resumen - Carbono neutralidad'!$B$115:$AL$127,MATCH('GD Residencial Generación'!U$4,'Resumen - Carbono neutralidad'!$B$114:$W$114,0),FALSE),0)*1000</f>
        <v>169552.56961448962</v>
      </c>
      <c r="V6" s="24">
        <f>+IFERROR(VLOOKUP($B6,'Resumen - Carbono neutralidad'!$B$115:$AL$127,MATCH('GD Residencial Generación'!V$4,'Resumen - Carbono neutralidad'!$B$114:$W$114,0),FALSE),0)*1000</f>
        <v>170737.53353054446</v>
      </c>
      <c r="W6" s="24">
        <f>+IFERROR(VLOOKUP($B6,'Resumen - Carbono neutralidad'!$B$115:$AL$127,MATCH('GD Residencial Generación'!W$4,'Resumen - Carbono neutralidad'!$B$114:$W$114,0),FALSE),0)*1000</f>
        <v>171046.43917303553</v>
      </c>
      <c r="X6" s="24">
        <f>+IFERROR(VLOOKUP($B6,'Resumen - Carbono neutralidad'!$B$115:$AM$127,MATCH('GD Residencial Generación'!X$4,'Resumen - Carbono neutralidad'!$B$114:$X$114,0),FALSE),0)*1000</f>
        <v>172157.73079576492</v>
      </c>
      <c r="Y6" s="47"/>
      <c r="Z6" s="24">
        <f>IFERROR(((1+(D6/C6-1)*AA6)*(1+(E6/D6-1)*AA6)*(1+(F6/E6-1)*AA6)*(1+(G6/F6-1)*AA6)*(1+(H6/G6-1)*AA6)*(1+(I6/H6-1)*AA6)*(1+(J6/I6-1)*AA6)*(1+(K6/J6-1)*AA6)*(1+(L6/K6-1)*AA6)*(1+(M6/L6-1)*AA6)*(1+(N6/M6-1)*AA6)*(1+(O6/N6-1)*AA6)*(1+(P6/O6-1)*AA6)*(1+(Q6/P6-1)*AA6)*(1+(R6/Q6-1)*AA6)*(1+(S6/R6-1)*AA6)*(1+(T6/S6-1)*AA6)*(1+(U6/T6-1)*AA6)*(1+(V6/U6-1)*AA6)*(1+(W6/V6-1)*AA6)*(1+(X6/W6-1)*AA6)-X26/C26)*1000000000,0)</f>
        <v>0</v>
      </c>
      <c r="AA6" s="66">
        <v>1.7374170442568888</v>
      </c>
    </row>
    <row r="7" spans="1:27" x14ac:dyDescent="0.2">
      <c r="A7" s="60"/>
      <c r="B7" s="13">
        <v>2</v>
      </c>
      <c r="C7" s="23">
        <f>+IFERROR(VLOOKUP($B7,'Resumen - Carbono neutralidad'!$B$115:$AL$127,MATCH('GD Residencial Generación'!C$4,'Resumen - Carbono neutralidad'!$B$114:$W$114,0),FALSE),0)*1000</f>
        <v>54842.124955026542</v>
      </c>
      <c r="D7" s="23">
        <f>+IFERROR(VLOOKUP($B7,'Resumen - Carbono neutralidad'!$B$115:$AL$127,MATCH('GD Residencial Generación'!D$4,'Resumen - Carbono neutralidad'!$B$114:$W$114,0),FALSE),0)*1000</f>
        <v>71092.020020428812</v>
      </c>
      <c r="E7" s="23">
        <f>+IFERROR(VLOOKUP($B7,'Resumen - Carbono neutralidad'!$B$115:$AL$127,MATCH('GD Residencial Generación'!E$4,'Resumen - Carbono neutralidad'!$B$114:$W$114,0),FALSE),0)*1000</f>
        <v>88080.258352066143</v>
      </c>
      <c r="F7" s="23">
        <f>+IFERROR(VLOOKUP($B7,'Resumen - Carbono neutralidad'!$B$115:$AL$127,MATCH('GD Residencial Generación'!F$4,'Resumen - Carbono neutralidad'!$B$114:$W$114,0),FALSE),0)*1000</f>
        <v>112089.08992825467</v>
      </c>
      <c r="G7" s="23">
        <f>+IFERROR(VLOOKUP($B7,'Resumen - Carbono neutralidad'!$B$115:$AL$127,MATCH('GD Residencial Generación'!G$4,'Resumen - Carbono neutralidad'!$B$114:$W$114,0),FALSE),0)*1000</f>
        <v>138176.63317200568</v>
      </c>
      <c r="H7" s="23">
        <f>+IFERROR(VLOOKUP($B7,'Resumen - Carbono neutralidad'!$B$115:$AL$127,MATCH('GD Residencial Generación'!H$4,'Resumen - Carbono neutralidad'!$B$114:$W$114,0),FALSE),0)*1000</f>
        <v>158646.0828441995</v>
      </c>
      <c r="I7" s="23">
        <f>+IFERROR(VLOOKUP($B7,'Resumen - Carbono neutralidad'!$B$115:$AL$127,MATCH('GD Residencial Generación'!I$4,'Resumen - Carbono neutralidad'!$B$114:$W$114,0),FALSE),0)*1000</f>
        <v>169359.66719372323</v>
      </c>
      <c r="J7" s="23">
        <f>+IFERROR(VLOOKUP($B7,'Resumen - Carbono neutralidad'!$B$115:$AL$127,MATCH('GD Residencial Generación'!J$4,'Resumen - Carbono neutralidad'!$B$114:$W$114,0),FALSE),0)*1000</f>
        <v>179242.87394642166</v>
      </c>
      <c r="K7" s="23">
        <f>+IFERROR(VLOOKUP($B7,'Resumen - Carbono neutralidad'!$B$115:$AL$127,MATCH('GD Residencial Generación'!K$4,'Resumen - Carbono neutralidad'!$B$114:$W$114,0),FALSE),0)*1000</f>
        <v>188899.25047026889</v>
      </c>
      <c r="L7" s="23">
        <f>+IFERROR(VLOOKUP($B7,'Resumen - Carbono neutralidad'!$B$115:$AL$127,MATCH('GD Residencial Generación'!L$4,'Resumen - Carbono neutralidad'!$B$114:$W$114,0),FALSE),0)*1000</f>
        <v>196856.11429920275</v>
      </c>
      <c r="M7" s="23">
        <f>+IFERROR(VLOOKUP($B7,'Resumen - Carbono neutralidad'!$B$115:$AL$127,MATCH('GD Residencial Generación'!M$4,'Resumen - Carbono neutralidad'!$B$114:$W$114,0),FALSE),0)*1000</f>
        <v>204536.12143743329</v>
      </c>
      <c r="N7" s="23">
        <f>+IFERROR(VLOOKUP($B7,'Resumen - Carbono neutralidad'!$B$115:$AL$127,MATCH('GD Residencial Generación'!N$4,'Resumen - Carbono neutralidad'!$B$114:$W$114,0),FALSE),0)*1000</f>
        <v>212472.78473337469</v>
      </c>
      <c r="O7" s="23">
        <f>+IFERROR(VLOOKUP($B7,'Resumen - Carbono neutralidad'!$B$115:$AL$127,MATCH('GD Residencial Generación'!O$4,'Resumen - Carbono neutralidad'!$B$114:$W$114,0),FALSE),0)*1000</f>
        <v>219075.27862854869</v>
      </c>
      <c r="P7" s="23">
        <f>+IFERROR(VLOOKUP($B7,'Resumen - Carbono neutralidad'!$B$115:$AL$127,MATCH('GD Residencial Generación'!P$4,'Resumen - Carbono neutralidad'!$B$114:$W$114,0),FALSE),0)*1000</f>
        <v>224143.13545814613</v>
      </c>
      <c r="Q7" s="23">
        <f>+IFERROR(VLOOKUP($B7,'Resumen - Carbono neutralidad'!$B$115:$AL$127,MATCH('GD Residencial Generación'!Q$4,'Resumen - Carbono neutralidad'!$B$114:$W$114,0),FALSE),0)*1000</f>
        <v>233255.65312793464</v>
      </c>
      <c r="R7" s="23">
        <f>+IFERROR(VLOOKUP($B7,'Resumen - Carbono neutralidad'!$B$115:$AL$127,MATCH('GD Residencial Generación'!R$4,'Resumen - Carbono neutralidad'!$B$114:$W$114,0),FALSE),0)*1000</f>
        <v>241206.30748676229</v>
      </c>
      <c r="S7" s="23">
        <f>+IFERROR(VLOOKUP($B7,'Resumen - Carbono neutralidad'!$B$115:$AL$127,MATCH('GD Residencial Generación'!S$4,'Resumen - Carbono neutralidad'!$B$114:$W$114,0),FALSE),0)*1000</f>
        <v>248366.6028664913</v>
      </c>
      <c r="T7" s="24">
        <f>+IFERROR(VLOOKUP($B7,'Resumen - Carbono neutralidad'!$B$115:$AL$127,MATCH('GD Residencial Generación'!T$4,'Resumen - Carbono neutralidad'!$B$114:$W$114,0),FALSE),0)*1000</f>
        <v>256791.7538080618</v>
      </c>
      <c r="U7" s="24">
        <f>+IFERROR(VLOOKUP($B7,'Resumen - Carbono neutralidad'!$B$115:$AL$127,MATCH('GD Residencial Generación'!U$4,'Resumen - Carbono neutralidad'!$B$114:$W$114,0),FALSE),0)*1000</f>
        <v>262685.49626274797</v>
      </c>
      <c r="V7" s="24">
        <f>+IFERROR(VLOOKUP($B7,'Resumen - Carbono neutralidad'!$B$115:$AL$127,MATCH('GD Residencial Generación'!V$4,'Resumen - Carbono neutralidad'!$B$114:$W$114,0),FALSE),0)*1000</f>
        <v>267590.20466673339</v>
      </c>
      <c r="W7" s="24">
        <f>+IFERROR(VLOOKUP($B7,'Resumen - Carbono neutralidad'!$B$115:$AL$127,MATCH('GD Residencial Generación'!W$4,'Resumen - Carbono neutralidad'!$B$114:$W$114,0),FALSE),0)*1000</f>
        <v>272546.12354096101</v>
      </c>
      <c r="X7" s="24">
        <f>+IFERROR(VLOOKUP($B7,'Resumen - Carbono neutralidad'!$B$115:$AM$127,MATCH('GD Residencial Generación'!X$4,'Resumen - Carbono neutralidad'!$B$114:$X$114,0),FALSE),0)*1000</f>
        <v>277342.8426754314</v>
      </c>
      <c r="Y7" s="47"/>
      <c r="Z7" s="24">
        <f>IFERROR(((1+(D7/C7-1)*AA7)*(1+(E7/D7-1)*AA7)*(1+(F7/E7-1)*AA7)*(1+(G7/F7-1)*AA7)*(1+(H7/G7-1)*AA7)*(1+(I7/H7-1)*AA7)*(1+(J7/I7-1)*AA7)*(1+(K7/J7-1)*AA7)*(1+(L7/K7-1)*AA7)*(1+(M7/L7-1)*AA7)*(1+(N7/M7-1)*AA7)*(1+(O7/N7-1)*AA7)*(1+(P7/O7-1)*AA7)*(1+(Q7/P7-1)*AA7)*(1+(R7/Q7-1)*AA7)*(1+(S7/R7-1)*AA7)*(1+(T7/S7-1)*AA7)*(1+(U7/T7-1)*AA7)*(1+(V7/U7-1)*AA7)*(1+(W7/V7-1)*AA7)*(1+(X7/W7-1)*AA7)-X27/C27)*1000000000,0)</f>
        <v>-1.7763568394002505E-5</v>
      </c>
      <c r="AA7" s="66">
        <v>1.8898970287461121</v>
      </c>
    </row>
    <row r="8" spans="1:27" x14ac:dyDescent="0.2">
      <c r="A8" s="60"/>
      <c r="B8" s="13">
        <v>3</v>
      </c>
      <c r="C8" s="23">
        <f>+IFERROR(VLOOKUP($B8,'Resumen - Carbono neutralidad'!$B$115:$AL$127,MATCH('GD Residencial Generación'!C$4,'Resumen - Carbono neutralidad'!$B$114:$W$114,0),FALSE),0)*1000</f>
        <v>68562.913028252326</v>
      </c>
      <c r="D8" s="23">
        <f>+IFERROR(VLOOKUP($B8,'Resumen - Carbono neutralidad'!$B$115:$AL$127,MATCH('GD Residencial Generación'!D$4,'Resumen - Carbono neutralidad'!$B$114:$W$114,0),FALSE),0)*1000</f>
        <v>86723.721805963185</v>
      </c>
      <c r="E8" s="23">
        <f>+IFERROR(VLOOKUP($B8,'Resumen - Carbono neutralidad'!$B$115:$AL$127,MATCH('GD Residencial Generación'!E$4,'Resumen - Carbono neutralidad'!$B$114:$W$114,0),FALSE),0)*1000</f>
        <v>106812.38747024082</v>
      </c>
      <c r="F8" s="23">
        <f>+IFERROR(VLOOKUP($B8,'Resumen - Carbono neutralidad'!$B$115:$AL$127,MATCH('GD Residencial Generación'!F$4,'Resumen - Carbono neutralidad'!$B$114:$W$114,0),FALSE),0)*1000</f>
        <v>127541.01289077739</v>
      </c>
      <c r="G8" s="23">
        <f>+IFERROR(VLOOKUP($B8,'Resumen - Carbono neutralidad'!$B$115:$AL$127,MATCH('GD Residencial Generación'!G$4,'Resumen - Carbono neutralidad'!$B$114:$W$114,0),FALSE),0)*1000</f>
        <v>143982.68568797116</v>
      </c>
      <c r="H8" s="23">
        <f>+IFERROR(VLOOKUP($B8,'Resumen - Carbono neutralidad'!$B$115:$AL$127,MATCH('GD Residencial Generación'!H$4,'Resumen - Carbono neutralidad'!$B$114:$W$114,0),FALSE),0)*1000</f>
        <v>155979.39148305808</v>
      </c>
      <c r="I8" s="23">
        <f>+IFERROR(VLOOKUP($B8,'Resumen - Carbono neutralidad'!$B$115:$AL$127,MATCH('GD Residencial Generación'!I$4,'Resumen - Carbono neutralidad'!$B$114:$W$114,0),FALSE),0)*1000</f>
        <v>163002.81494766267</v>
      </c>
      <c r="J8" s="23">
        <f>+IFERROR(VLOOKUP($B8,'Resumen - Carbono neutralidad'!$B$115:$AL$127,MATCH('GD Residencial Generación'!J$4,'Resumen - Carbono neutralidad'!$B$114:$W$114,0),FALSE),0)*1000</f>
        <v>170435.3932671932</v>
      </c>
      <c r="K8" s="23">
        <f>+IFERROR(VLOOKUP($B8,'Resumen - Carbono neutralidad'!$B$115:$AL$127,MATCH('GD Residencial Generación'!K$4,'Resumen - Carbono neutralidad'!$B$114:$W$114,0),FALSE),0)*1000</f>
        <v>172365.00472392162</v>
      </c>
      <c r="L8" s="23">
        <f>+IFERROR(VLOOKUP($B8,'Resumen - Carbono neutralidad'!$B$115:$AL$127,MATCH('GD Residencial Generación'!L$4,'Resumen - Carbono neutralidad'!$B$114:$W$114,0),FALSE),0)*1000</f>
        <v>174232.01202514514</v>
      </c>
      <c r="M8" s="23">
        <f>+IFERROR(VLOOKUP($B8,'Resumen - Carbono neutralidad'!$B$115:$AL$127,MATCH('GD Residencial Generación'!M$4,'Resumen - Carbono neutralidad'!$B$114:$W$114,0),FALSE),0)*1000</f>
        <v>175314.6112519663</v>
      </c>
      <c r="N8" s="23">
        <f>+IFERROR(VLOOKUP($B8,'Resumen - Carbono neutralidad'!$B$115:$AL$127,MATCH('GD Residencial Generación'!N$4,'Resumen - Carbono neutralidad'!$B$114:$W$114,0),FALSE),0)*1000</f>
        <v>176368.17945659324</v>
      </c>
      <c r="O8" s="23">
        <f>+IFERROR(VLOOKUP($B8,'Resumen - Carbono neutralidad'!$B$115:$AL$127,MATCH('GD Residencial Generación'!O$4,'Resumen - Carbono neutralidad'!$B$114:$W$114,0),FALSE),0)*1000</f>
        <v>176800.15054375195</v>
      </c>
      <c r="P8" s="23">
        <f>+IFERROR(VLOOKUP($B8,'Resumen - Carbono neutralidad'!$B$115:$AL$127,MATCH('GD Residencial Generación'!P$4,'Resumen - Carbono neutralidad'!$B$114:$W$114,0),FALSE),0)*1000</f>
        <v>178679.95330448457</v>
      </c>
      <c r="Q8" s="23">
        <f>+IFERROR(VLOOKUP($B8,'Resumen - Carbono neutralidad'!$B$115:$AL$127,MATCH('GD Residencial Generación'!Q$4,'Resumen - Carbono neutralidad'!$B$114:$W$114,0),FALSE),0)*1000</f>
        <v>180497.04534855334</v>
      </c>
      <c r="R8" s="23">
        <f>+IFERROR(VLOOKUP($B8,'Resumen - Carbono neutralidad'!$B$115:$AL$127,MATCH('GD Residencial Generación'!R$4,'Resumen - Carbono neutralidad'!$B$114:$W$114,0),FALSE),0)*1000</f>
        <v>181929.11206343115</v>
      </c>
      <c r="S8" s="23">
        <f>+IFERROR(VLOOKUP($B8,'Resumen - Carbono neutralidad'!$B$115:$AL$127,MATCH('GD Residencial Generación'!S$4,'Resumen - Carbono neutralidad'!$B$114:$W$114,0),FALSE),0)*1000</f>
        <v>182689.65058450116</v>
      </c>
      <c r="T8" s="24">
        <f>+IFERROR(VLOOKUP($B8,'Resumen - Carbono neutralidad'!$B$115:$AL$127,MATCH('GD Residencial Generación'!T$4,'Resumen - Carbono neutralidad'!$B$114:$W$114,0),FALSE),0)*1000</f>
        <v>184163.88238992443</v>
      </c>
      <c r="U8" s="24">
        <f>+IFERROR(VLOOKUP($B8,'Resumen - Carbono neutralidad'!$B$115:$AL$127,MATCH('GD Residencial Generación'!U$4,'Resumen - Carbono neutralidad'!$B$114:$W$114,0),FALSE),0)*1000</f>
        <v>184502.94471404009</v>
      </c>
      <c r="V8" s="24">
        <f>+IFERROR(VLOOKUP($B8,'Resumen - Carbono neutralidad'!$B$115:$AL$127,MATCH('GD Residencial Generación'!V$4,'Resumen - Carbono neutralidad'!$B$114:$W$114,0),FALSE),0)*1000</f>
        <v>186761.71260124687</v>
      </c>
      <c r="W8" s="24">
        <f>+IFERROR(VLOOKUP($B8,'Resumen - Carbono neutralidad'!$B$115:$AL$127,MATCH('GD Residencial Generación'!W$4,'Resumen - Carbono neutralidad'!$B$114:$W$114,0),FALSE),0)*1000</f>
        <v>187566.9968887821</v>
      </c>
      <c r="X8" s="24">
        <f>+IFERROR(VLOOKUP($B8,'Resumen - Carbono neutralidad'!$B$115:$AM$127,MATCH('GD Residencial Generación'!X$4,'Resumen - Carbono neutralidad'!$B$114:$X$114,0),FALSE),0)*1000</f>
        <v>188650.49999725597</v>
      </c>
      <c r="Y8" s="47"/>
      <c r="Z8" s="24">
        <f>IFERROR(((1+(D8/C8-1)*AA8)*(1+(E8/D8-1)*AA8)*(1+(F8/E8-1)*AA8)*(1+(G8/F8-1)*AA8)*(1+(H8/G8-1)*AA8)*(1+(I8/H8-1)*AA8)*(1+(J8/I8-1)*AA8)*(1+(K8/J8-1)*AA8)*(1+(L8/K8-1)*AA8)*(1+(M8/L8-1)*AA8)*(1+(N8/M8-1)*AA8)*(1+(O8/N8-1)*AA8)*(1+(P8/O8-1)*AA8)*(1+(Q8/P8-1)*AA8)*(1+(R8/Q8-1)*AA8)*(1+(S8/R8-1)*AA8)*(1+(T8/S8-1)*AA8)*(1+(U8/T8-1)*AA8)*(1+(V8/U8-1)*AA8)*(1+(W8/V8-1)*AA8)*(1+(X8/W8-1)*AA8)-X28/C28)*1000000000,0)</f>
        <v>-7.9936057773011271E-6</v>
      </c>
      <c r="AA8" s="66">
        <v>2.0299616730985646</v>
      </c>
    </row>
    <row r="9" spans="1:27" x14ac:dyDescent="0.2">
      <c r="A9" s="60"/>
      <c r="B9" s="13">
        <v>4</v>
      </c>
      <c r="C9" s="23">
        <f>+IFERROR(VLOOKUP($B9,'Resumen - Carbono neutralidad'!$B$115:$AL$127,MATCH('GD Residencial Generación'!C$4,'Resumen - Carbono neutralidad'!$B$114:$W$114,0),FALSE),0)*1000</f>
        <v>89957.476980469015</v>
      </c>
      <c r="D9" s="23">
        <f>+IFERROR(VLOOKUP($B9,'Resumen - Carbono neutralidad'!$B$115:$AL$127,MATCH('GD Residencial Generación'!D$4,'Resumen - Carbono neutralidad'!$B$114:$W$114,0),FALSE),0)*1000</f>
        <v>122514.19068649091</v>
      </c>
      <c r="E9" s="23">
        <f>+IFERROR(VLOOKUP($B9,'Resumen - Carbono neutralidad'!$B$115:$AL$127,MATCH('GD Residencial Generación'!E$4,'Resumen - Carbono neutralidad'!$B$114:$W$114,0),FALSE),0)*1000</f>
        <v>160470.59412249952</v>
      </c>
      <c r="F9" s="23">
        <f>+IFERROR(VLOOKUP($B9,'Resumen - Carbono neutralidad'!$B$115:$AL$127,MATCH('GD Residencial Generación'!F$4,'Resumen - Carbono neutralidad'!$B$114:$W$114,0),FALSE),0)*1000</f>
        <v>193205.96575407335</v>
      </c>
      <c r="G9" s="23">
        <f>+IFERROR(VLOOKUP($B9,'Resumen - Carbono neutralidad'!$B$115:$AL$127,MATCH('GD Residencial Generación'!G$4,'Resumen - Carbono neutralidad'!$B$114:$W$114,0),FALSE),0)*1000</f>
        <v>225213.08567462573</v>
      </c>
      <c r="H9" s="23">
        <f>+IFERROR(VLOOKUP($B9,'Resumen - Carbono neutralidad'!$B$115:$AL$127,MATCH('GD Residencial Generación'!H$4,'Resumen - Carbono neutralidad'!$B$114:$W$114,0),FALSE),0)*1000</f>
        <v>254041.57489646651</v>
      </c>
      <c r="I9" s="23">
        <f>+IFERROR(VLOOKUP($B9,'Resumen - Carbono neutralidad'!$B$115:$AL$127,MATCH('GD Residencial Generación'!I$4,'Resumen - Carbono neutralidad'!$B$114:$W$114,0),FALSE),0)*1000</f>
        <v>268068.43041215185</v>
      </c>
      <c r="J9" s="23">
        <f>+IFERROR(VLOOKUP($B9,'Resumen - Carbono neutralidad'!$B$115:$AL$127,MATCH('GD Residencial Generación'!J$4,'Resumen - Carbono neutralidad'!$B$114:$W$114,0),FALSE),0)*1000</f>
        <v>274075.11408688332</v>
      </c>
      <c r="K9" s="23">
        <f>+IFERROR(VLOOKUP($B9,'Resumen - Carbono neutralidad'!$B$115:$AL$127,MATCH('GD Residencial Generación'!K$4,'Resumen - Carbono neutralidad'!$B$114:$W$114,0),FALSE),0)*1000</f>
        <v>279166.41593304934</v>
      </c>
      <c r="L9" s="23">
        <f>+IFERROR(VLOOKUP($B9,'Resumen - Carbono neutralidad'!$B$115:$AL$127,MATCH('GD Residencial Generación'!L$4,'Resumen - Carbono neutralidad'!$B$114:$W$114,0),FALSE),0)*1000</f>
        <v>283431.33273463068</v>
      </c>
      <c r="M9" s="23">
        <f>+IFERROR(VLOOKUP($B9,'Resumen - Carbono neutralidad'!$B$115:$AL$127,MATCH('GD Residencial Generación'!M$4,'Resumen - Carbono neutralidad'!$B$114:$W$114,0),FALSE),0)*1000</f>
        <v>288016.85336380173</v>
      </c>
      <c r="N9" s="23">
        <f>+IFERROR(VLOOKUP($B9,'Resumen - Carbono neutralidad'!$B$115:$AL$127,MATCH('GD Residencial Generación'!N$4,'Resumen - Carbono neutralidad'!$B$114:$W$114,0),FALSE),0)*1000</f>
        <v>293252.86543395184</v>
      </c>
      <c r="O9" s="23">
        <f>+IFERROR(VLOOKUP($B9,'Resumen - Carbono neutralidad'!$B$115:$AL$127,MATCH('GD Residencial Generación'!O$4,'Resumen - Carbono neutralidad'!$B$114:$W$114,0),FALSE),0)*1000</f>
        <v>298277.62077527982</v>
      </c>
      <c r="P9" s="23">
        <f>+IFERROR(VLOOKUP($B9,'Resumen - Carbono neutralidad'!$B$115:$AL$127,MATCH('GD Residencial Generación'!P$4,'Resumen - Carbono neutralidad'!$B$114:$W$114,0),FALSE),0)*1000</f>
        <v>306522.84640364943</v>
      </c>
      <c r="Q9" s="23">
        <f>+IFERROR(VLOOKUP($B9,'Resumen - Carbono neutralidad'!$B$115:$AL$127,MATCH('GD Residencial Generación'!Q$4,'Resumen - Carbono neutralidad'!$B$114:$W$114,0),FALSE),0)*1000</f>
        <v>312427.13546348695</v>
      </c>
      <c r="R9" s="23">
        <f>+IFERROR(VLOOKUP($B9,'Resumen - Carbono neutralidad'!$B$115:$AL$127,MATCH('GD Residencial Generación'!R$4,'Resumen - Carbono neutralidad'!$B$114:$W$114,0),FALSE),0)*1000</f>
        <v>317788.87630455242</v>
      </c>
      <c r="S9" s="23">
        <f>+IFERROR(VLOOKUP($B9,'Resumen - Carbono neutralidad'!$B$115:$AL$127,MATCH('GD Residencial Generación'!S$4,'Resumen - Carbono neutralidad'!$B$114:$W$114,0),FALSE),0)*1000</f>
        <v>323897.85660253197</v>
      </c>
      <c r="T9" s="24">
        <f>+IFERROR(VLOOKUP($B9,'Resumen - Carbono neutralidad'!$B$115:$AL$127,MATCH('GD Residencial Generación'!T$4,'Resumen - Carbono neutralidad'!$B$114:$W$114,0),FALSE),0)*1000</f>
        <v>329310.48520030046</v>
      </c>
      <c r="U9" s="24">
        <f>+IFERROR(VLOOKUP($B9,'Resumen - Carbono neutralidad'!$B$115:$AL$127,MATCH('GD Residencial Generación'!U$4,'Resumen - Carbono neutralidad'!$B$114:$W$114,0),FALSE),0)*1000</f>
        <v>337970.82248694985</v>
      </c>
      <c r="V9" s="24">
        <f>+IFERROR(VLOOKUP($B9,'Resumen - Carbono neutralidad'!$B$115:$AL$127,MATCH('GD Residencial Generación'!V$4,'Resumen - Carbono neutralidad'!$B$114:$W$114,0),FALSE),0)*1000</f>
        <v>347167.46445230488</v>
      </c>
      <c r="W9" s="24">
        <f>+IFERROR(VLOOKUP($B9,'Resumen - Carbono neutralidad'!$B$115:$AL$127,MATCH('GD Residencial Generación'!W$4,'Resumen - Carbono neutralidad'!$B$114:$W$114,0),FALSE),0)*1000</f>
        <v>369684.26659468026</v>
      </c>
      <c r="X9" s="24">
        <f>+IFERROR(VLOOKUP($B9,'Resumen - Carbono neutralidad'!$B$115:$AM$127,MATCH('GD Residencial Generación'!X$4,'Resumen - Carbono neutralidad'!$B$114:$X$114,0),FALSE),0)*1000</f>
        <v>377644.71277340897</v>
      </c>
      <c r="Y9" s="47"/>
      <c r="Z9" s="24">
        <f>IFERROR(((1+(D9/C9-1)*AA9)*(1+(E9/D9-1)*AA9)*(1+(F9/E9-1)*AA9)*(1+(G9/F9-1)*AA9)*(1+(H9/G9-1)*AA9)*(1+(I9/H9-1)*AA9)*(1+(J9/I9-1)*AA9)*(1+(K9/J9-1)*AA9)*(1+(L9/K9-1)*AA9)*(1+(M9/L9-1)*AA9)*(1+(N9/M9-1)*AA9)*(1+(O9/N9-1)*AA9)*(1+(P9/O9-1)*AA9)*(1+(Q9/P9-1)*AA9)*(1+(R9/Q9-1)*AA9)*(1+(S9/R9-1)*AA9)*(1+(T9/S9-1)*AA9)*(1+(U9/T9-1)*AA9)*(1+(V9/U9-1)*AA9)*(1+(W9/V9-1)*AA9)*(1+(X9/W9-1)*AA9)-X29/C29)*1000000000,0)</f>
        <v>-4.7783998979866737E-4</v>
      </c>
      <c r="AA9" s="66">
        <v>1.236240197996562</v>
      </c>
    </row>
    <row r="10" spans="1:27" x14ac:dyDescent="0.2">
      <c r="A10" s="60"/>
      <c r="B10" s="61">
        <v>5</v>
      </c>
      <c r="C10" s="23">
        <f>+IFERROR(VLOOKUP($B10,'Resumen - Carbono neutralidad'!$B$115:$AL$127,MATCH('GD Residencial Generación'!C$4,'Resumen - Carbono neutralidad'!$B$114:$W$114,0),FALSE),0)*1000</f>
        <v>89508.89396547986</v>
      </c>
      <c r="D10" s="23">
        <f>+IFERROR(VLOOKUP($B10,'Resumen - Carbono neutralidad'!$B$115:$AL$127,MATCH('GD Residencial Generación'!D$4,'Resumen - Carbono neutralidad'!$B$114:$W$114,0),FALSE),0)*1000</f>
        <v>110795.18876961968</v>
      </c>
      <c r="E10" s="23">
        <f>+IFERROR(VLOOKUP($B10,'Resumen - Carbono neutralidad'!$B$115:$AL$127,MATCH('GD Residencial Generación'!E$4,'Resumen - Carbono neutralidad'!$B$114:$W$114,0),FALSE),0)*1000</f>
        <v>137961.54787998335</v>
      </c>
      <c r="F10" s="23">
        <f>+IFERROR(VLOOKUP($B10,'Resumen - Carbono neutralidad'!$B$115:$AL$127,MATCH('GD Residencial Generación'!F$4,'Resumen - Carbono neutralidad'!$B$114:$W$114,0),FALSE),0)*1000</f>
        <v>165118.1298597765</v>
      </c>
      <c r="G10" s="23">
        <f>+IFERROR(VLOOKUP($B10,'Resumen - Carbono neutralidad'!$B$115:$AL$127,MATCH('GD Residencial Generación'!G$4,'Resumen - Carbono neutralidad'!$B$114:$W$114,0),FALSE),0)*1000</f>
        <v>195179.84239028345</v>
      </c>
      <c r="H10" s="23">
        <f>+IFERROR(VLOOKUP($B10,'Resumen - Carbono neutralidad'!$B$115:$AL$127,MATCH('GD Residencial Generación'!H$4,'Resumen - Carbono neutralidad'!$B$114:$W$114,0),FALSE),0)*1000</f>
        <v>227839.82315703054</v>
      </c>
      <c r="I10" s="23">
        <f>+IFERROR(VLOOKUP($B10,'Resumen - Carbono neutralidad'!$B$115:$AL$127,MATCH('GD Residencial Generación'!I$4,'Resumen - Carbono neutralidad'!$B$114:$W$114,0),FALSE),0)*1000</f>
        <v>241275.47011014292</v>
      </c>
      <c r="J10" s="23">
        <f>+IFERROR(VLOOKUP($B10,'Resumen - Carbono neutralidad'!$B$115:$AL$127,MATCH('GD Residencial Generación'!J$4,'Resumen - Carbono neutralidad'!$B$114:$W$114,0),FALSE),0)*1000</f>
        <v>256400.4023725788</v>
      </c>
      <c r="K10" s="23">
        <f>+IFERROR(VLOOKUP($B10,'Resumen - Carbono neutralidad'!$B$115:$AL$127,MATCH('GD Residencial Generación'!K$4,'Resumen - Carbono neutralidad'!$B$114:$W$114,0),FALSE),0)*1000</f>
        <v>266311.40297915187</v>
      </c>
      <c r="L10" s="23">
        <f>+IFERROR(VLOOKUP($B10,'Resumen - Carbono neutralidad'!$B$115:$AL$127,MATCH('GD Residencial Generación'!L$4,'Resumen - Carbono neutralidad'!$B$114:$W$114,0),FALSE),0)*1000</f>
        <v>275787.78594180959</v>
      </c>
      <c r="M10" s="23">
        <f>+IFERROR(VLOOKUP($B10,'Resumen - Carbono neutralidad'!$B$115:$AL$127,MATCH('GD Residencial Generación'!M$4,'Resumen - Carbono neutralidad'!$B$114:$W$114,0),FALSE),0)*1000</f>
        <v>288019.49405323056</v>
      </c>
      <c r="N10" s="23">
        <f>+IFERROR(VLOOKUP($B10,'Resumen - Carbono neutralidad'!$B$115:$AL$127,MATCH('GD Residencial Generación'!N$4,'Resumen - Carbono neutralidad'!$B$114:$W$114,0),FALSE),0)*1000</f>
        <v>304053.01347196812</v>
      </c>
      <c r="O10" s="23">
        <f>+IFERROR(VLOOKUP($B10,'Resumen - Carbono neutralidad'!$B$115:$AL$127,MATCH('GD Residencial Generación'!O$4,'Resumen - Carbono neutralidad'!$B$114:$W$114,0),FALSE),0)*1000</f>
        <v>319388.18721900409</v>
      </c>
      <c r="P10" s="23">
        <f>+IFERROR(VLOOKUP($B10,'Resumen - Carbono neutralidad'!$B$115:$AL$127,MATCH('GD Residencial Generación'!P$4,'Resumen - Carbono neutralidad'!$B$114:$W$114,0),FALSE),0)*1000</f>
        <v>336889.77909928228</v>
      </c>
      <c r="Q10" s="23">
        <f>+IFERROR(VLOOKUP($B10,'Resumen - Carbono neutralidad'!$B$115:$AL$127,MATCH('GD Residencial Generación'!Q$4,'Resumen - Carbono neutralidad'!$B$114:$W$114,0),FALSE),0)*1000</f>
        <v>350579.67773242516</v>
      </c>
      <c r="R10" s="23">
        <f>+IFERROR(VLOOKUP($B10,'Resumen - Carbono neutralidad'!$B$115:$AL$127,MATCH('GD Residencial Generación'!R$4,'Resumen - Carbono neutralidad'!$B$114:$W$114,0),FALSE),0)*1000</f>
        <v>363738.09181509784</v>
      </c>
      <c r="S10" s="23">
        <f>+IFERROR(VLOOKUP($B10,'Resumen - Carbono neutralidad'!$B$115:$AL$127,MATCH('GD Residencial Generación'!S$4,'Resumen - Carbono neutralidad'!$B$114:$W$114,0),FALSE),0)*1000</f>
        <v>373046.54408050817</v>
      </c>
      <c r="T10" s="24">
        <f>+IFERROR(VLOOKUP($B10,'Resumen - Carbono neutralidad'!$B$115:$AL$127,MATCH('GD Residencial Generación'!T$4,'Resumen - Carbono neutralidad'!$B$114:$W$114,0),FALSE),0)*1000</f>
        <v>382081.75017432607</v>
      </c>
      <c r="U10" s="24">
        <f>+IFERROR(VLOOKUP($B10,'Resumen - Carbono neutralidad'!$B$115:$AL$127,MATCH('GD Residencial Generación'!U$4,'Resumen - Carbono neutralidad'!$B$114:$W$114,0),FALSE),0)*1000</f>
        <v>390692.54206138913</v>
      </c>
      <c r="V10" s="24">
        <f>+IFERROR(VLOOKUP($B10,'Resumen - Carbono neutralidad'!$B$115:$AL$127,MATCH('GD Residencial Generación'!V$4,'Resumen - Carbono neutralidad'!$B$114:$W$114,0),FALSE),0)*1000</f>
        <v>403050.8311809497</v>
      </c>
      <c r="W10" s="24">
        <f>+IFERROR(VLOOKUP($B10,'Resumen - Carbono neutralidad'!$B$115:$AL$127,MATCH('GD Residencial Generación'!W$4,'Resumen - Carbono neutralidad'!$B$114:$W$114,0),FALSE),0)*1000</f>
        <v>416030.13632548705</v>
      </c>
      <c r="X10" s="24">
        <f>+IFERROR(VLOOKUP($B10,'Resumen - Carbono neutralidad'!$B$115:$AM$127,MATCH('GD Residencial Generación'!X$4,'Resumen - Carbono neutralidad'!$B$114:$X$114,0),FALSE),0)*1000</f>
        <v>431254.00689421198</v>
      </c>
      <c r="Y10" s="47"/>
      <c r="Z10" s="24">
        <f>IFERROR(((1+(D10/C10-1)*AA10)*(1+(E10/D10-1)*AA10)*(1+(F10/E10-1)*AA10)*(1+(G10/F10-1)*AA10)*(1+(H10/G10-1)*AA10)*(1+(I10/H10-1)*AA10)*(1+(J10/I10-1)*AA10)*(1+(K10/J10-1)*AA10)*(1+(L10/K10-1)*AA10)*(1+(M10/L10-1)*AA10)*(1+(N10/M10-1)*AA10)*(1+(O10/N10-1)*AA10)*(1+(P10/O10-1)*AA10)*(1+(Q10/P10-1)*AA10)*(1+(R10/Q10-1)*AA10)*(1+(S10/R10-1)*AA10)*(1+(T10/S10-1)*AA10)*(1+(U10/T10-1)*AA10)*(1+(V10/U10-1)*AA10)*(1+(W10/V10-1)*AA10)*(1+(X10/W10-1)*AA10)-X30/C30)*1000000000,0)</f>
        <v>-8.8817841970012523E-7</v>
      </c>
      <c r="AA10" s="66">
        <v>0.67560937213173056</v>
      </c>
    </row>
    <row r="11" spans="1:27" x14ac:dyDescent="0.2">
      <c r="A11" s="60"/>
      <c r="B11" s="13">
        <v>13</v>
      </c>
      <c r="C11" s="23">
        <f>+IFERROR(VLOOKUP($B11,'Resumen - Carbono neutralidad'!$B$115:$AL$127,MATCH('GD Residencial Generación'!C$4,'Resumen - Carbono neutralidad'!$B$114:$W$114,0),FALSE),0)*1000</f>
        <v>904296.38828959584</v>
      </c>
      <c r="D11" s="23">
        <f>+IFERROR(VLOOKUP($B11,'Resumen - Carbono neutralidad'!$B$115:$AL$127,MATCH('GD Residencial Generación'!D$4,'Resumen - Carbono neutralidad'!$B$114:$W$114,0),FALSE),0)*1000</f>
        <v>1171268.7519711102</v>
      </c>
      <c r="E11" s="23">
        <f>+IFERROR(VLOOKUP($B11,'Resumen - Carbono neutralidad'!$B$115:$AL$127,MATCH('GD Residencial Generación'!E$4,'Resumen - Carbono neutralidad'!$B$114:$W$114,0),FALSE),0)*1000</f>
        <v>1491115.685082034</v>
      </c>
      <c r="F11" s="23">
        <f>+IFERROR(VLOOKUP($B11,'Resumen - Carbono neutralidad'!$B$115:$AL$127,MATCH('GD Residencial Generación'!F$4,'Resumen - Carbono neutralidad'!$B$114:$W$114,0),FALSE),0)*1000</f>
        <v>1891339.3125270186</v>
      </c>
      <c r="G11" s="23">
        <f>+IFERROR(VLOOKUP($B11,'Resumen - Carbono neutralidad'!$B$115:$AL$127,MATCH('GD Residencial Generación'!G$4,'Resumen - Carbono neutralidad'!$B$114:$W$114,0),FALSE),0)*1000</f>
        <v>2245041.9444228346</v>
      </c>
      <c r="H11" s="23">
        <f>+IFERROR(VLOOKUP($B11,'Resumen - Carbono neutralidad'!$B$115:$AL$127,MATCH('GD Residencial Generación'!H$4,'Resumen - Carbono neutralidad'!$B$114:$W$114,0),FALSE),0)*1000</f>
        <v>2692358.1497973488</v>
      </c>
      <c r="I11" s="23">
        <f>+IFERROR(VLOOKUP($B11,'Resumen - Carbono neutralidad'!$B$115:$AL$127,MATCH('GD Residencial Generación'!I$4,'Resumen - Carbono neutralidad'!$B$114:$W$114,0),FALSE),0)*1000</f>
        <v>2915336.5456753536</v>
      </c>
      <c r="J11" s="23">
        <f>+IFERROR(VLOOKUP($B11,'Resumen - Carbono neutralidad'!$B$115:$AL$127,MATCH('GD Residencial Generación'!J$4,'Resumen - Carbono neutralidad'!$B$114:$W$114,0),FALSE),0)*1000</f>
        <v>3161809.4580662558</v>
      </c>
      <c r="K11" s="23">
        <f>+IFERROR(VLOOKUP($B11,'Resumen - Carbono neutralidad'!$B$115:$AL$127,MATCH('GD Residencial Generación'!K$4,'Resumen - Carbono neutralidad'!$B$114:$W$114,0),FALSE),0)*1000</f>
        <v>3295627.2377790092</v>
      </c>
      <c r="L11" s="23">
        <f>+IFERROR(VLOOKUP($B11,'Resumen - Carbono neutralidad'!$B$115:$AL$127,MATCH('GD Residencial Generación'!L$4,'Resumen - Carbono neutralidad'!$B$114:$W$114,0),FALSE),0)*1000</f>
        <v>3387374.9742582403</v>
      </c>
      <c r="M11" s="23">
        <f>+IFERROR(VLOOKUP($B11,'Resumen - Carbono neutralidad'!$B$115:$AL$127,MATCH('GD Residencial Generación'!M$4,'Resumen - Carbono neutralidad'!$B$114:$W$114,0),FALSE),0)*1000</f>
        <v>3536263.5280065271</v>
      </c>
      <c r="N11" s="23">
        <f>+IFERROR(VLOOKUP($B11,'Resumen - Carbono neutralidad'!$B$115:$AL$127,MATCH('GD Residencial Generación'!N$4,'Resumen - Carbono neutralidad'!$B$114:$W$114,0),FALSE),0)*1000</f>
        <v>3668245.7461076672</v>
      </c>
      <c r="O11" s="23">
        <f>+IFERROR(VLOOKUP($B11,'Resumen - Carbono neutralidad'!$B$115:$AL$127,MATCH('GD Residencial Generación'!O$4,'Resumen - Carbono neutralidad'!$B$114:$W$114,0),FALSE),0)*1000</f>
        <v>3744598.4216951253</v>
      </c>
      <c r="P11" s="23">
        <f>+IFERROR(VLOOKUP($B11,'Resumen - Carbono neutralidad'!$B$115:$AL$127,MATCH('GD Residencial Generación'!P$4,'Resumen - Carbono neutralidad'!$B$114:$W$114,0),FALSE),0)*1000</f>
        <v>3801819.4580513383</v>
      </c>
      <c r="Q11" s="23">
        <f>+IFERROR(VLOOKUP($B11,'Resumen - Carbono neutralidad'!$B$115:$AL$127,MATCH('GD Residencial Generación'!Q$4,'Resumen - Carbono neutralidad'!$B$114:$W$114,0),FALSE),0)*1000</f>
        <v>3863858.8469225401</v>
      </c>
      <c r="R11" s="23">
        <f>+IFERROR(VLOOKUP($B11,'Resumen - Carbono neutralidad'!$B$115:$AL$127,MATCH('GD Residencial Generación'!R$4,'Resumen - Carbono neutralidad'!$B$114:$W$114,0),FALSE),0)*1000</f>
        <v>3925185.9602112733</v>
      </c>
      <c r="S11" s="23">
        <f>+IFERROR(VLOOKUP($B11,'Resumen - Carbono neutralidad'!$B$115:$AL$127,MATCH('GD Residencial Generación'!S$4,'Resumen - Carbono neutralidad'!$B$114:$W$114,0),FALSE),0)*1000</f>
        <v>3985768.9327974119</v>
      </c>
      <c r="T11" s="24">
        <f>+IFERROR(VLOOKUP($B11,'Resumen - Carbono neutralidad'!$B$115:$AL$127,MATCH('GD Residencial Generación'!T$4,'Resumen - Carbono neutralidad'!$B$114:$W$114,0),FALSE),0)*1000</f>
        <v>4053144.244308576</v>
      </c>
      <c r="U11" s="24">
        <f>+IFERROR(VLOOKUP($B11,'Resumen - Carbono neutralidad'!$B$115:$AL$127,MATCH('GD Residencial Generación'!U$4,'Resumen - Carbono neutralidad'!$B$114:$W$114,0),FALSE),0)*1000</f>
        <v>4117167.2278080452</v>
      </c>
      <c r="V11" s="24">
        <f>+IFERROR(VLOOKUP($B11,'Resumen - Carbono neutralidad'!$B$115:$AL$127,MATCH('GD Residencial Generación'!V$4,'Resumen - Carbono neutralidad'!$B$114:$W$114,0),FALSE),0)*1000</f>
        <v>4185107.2773673767</v>
      </c>
      <c r="W11" s="24">
        <f>+IFERROR(VLOOKUP($B11,'Resumen - Carbono neutralidad'!$B$115:$AL$127,MATCH('GD Residencial Generación'!W$4,'Resumen - Carbono neutralidad'!$B$114:$W$114,0),FALSE),0)*1000</f>
        <v>4246784.5569595778</v>
      </c>
      <c r="X11" s="24">
        <f>+IFERROR(VLOOKUP($B11,'Resumen - Carbono neutralidad'!$B$115:$AM$127,MATCH('GD Residencial Generación'!X$4,'Resumen - Carbono neutralidad'!$B$114:$X$114,0),FALSE),0)*1000</f>
        <v>4302399.5574463261</v>
      </c>
      <c r="Y11" s="47"/>
      <c r="Z11" s="24">
        <f>IFERROR(((1+(D11/C11-1)*AA11)*(1+(E11/D11-1)*AA11)*(1+(F11/E11-1)*AA11)*(1+(G11/F11-1)*AA11)*(1+(H11/G11-1)*AA11)*(1+(I11/H11-1)*AA11)*(1+(J11/I11-1)*AA11)*(1+(K11/J11-1)*AA11)*(1+(L11/K11-1)*AA11)*(1+(M11/L11-1)*AA11)*(1+(N11/M11-1)*AA11)*(1+(O11/N11-1)*AA11)*(1+(P11/O11-1)*AA11)*(1+(Q11/P11-1)*AA11)*(1+(R11/Q11-1)*AA11)*(1+(S11/R11-1)*AA11)*(1+(T11/S11-1)*AA11)*(1+(U11/T11-1)*AA11)*(1+(V11/U11-1)*AA11)*(1+(W11/V11-1)*AA11)*(1+(X11/W11-1)*AA11)-X38/C38)*1000000000,0)</f>
        <v>-7.1054273576010019E-6</v>
      </c>
      <c r="AA11" s="66">
        <v>1.8760279608663415</v>
      </c>
    </row>
    <row r="12" spans="1:27" x14ac:dyDescent="0.2">
      <c r="A12" s="60"/>
      <c r="B12" s="13">
        <v>6</v>
      </c>
      <c r="C12" s="23">
        <f>+IFERROR(VLOOKUP($B12,'Resumen - Carbono neutralidad'!$B$115:$AL$127,MATCH('GD Residencial Generación'!C$4,'Resumen - Carbono neutralidad'!$B$114:$W$114,0),FALSE),0)*1000</f>
        <v>119809.13671189666</v>
      </c>
      <c r="D12" s="23">
        <f>+IFERROR(VLOOKUP($B12,'Resumen - Carbono neutralidad'!$B$115:$AL$127,MATCH('GD Residencial Generación'!D$4,'Resumen - Carbono neutralidad'!$B$114:$W$114,0),FALSE),0)*1000</f>
        <v>158128.83587445077</v>
      </c>
      <c r="E12" s="23">
        <f>+IFERROR(VLOOKUP($B12,'Resumen - Carbono neutralidad'!$B$115:$AL$127,MATCH('GD Residencial Generación'!E$4,'Resumen - Carbono neutralidad'!$B$114:$W$114,0),FALSE),0)*1000</f>
        <v>203059.49348036788</v>
      </c>
      <c r="F12" s="23">
        <f>+IFERROR(VLOOKUP($B12,'Resumen - Carbono neutralidad'!$B$115:$AL$127,MATCH('GD Residencial Generación'!F$4,'Resumen - Carbono neutralidad'!$B$114:$W$114,0),FALSE),0)*1000</f>
        <v>248110.5186446482</v>
      </c>
      <c r="G12" s="23">
        <f>+IFERROR(VLOOKUP($B12,'Resumen - Carbono neutralidad'!$B$115:$AL$127,MATCH('GD Residencial Generación'!G$4,'Resumen - Carbono neutralidad'!$B$114:$W$114,0),FALSE),0)*1000</f>
        <v>273081.89278078813</v>
      </c>
      <c r="H12" s="23">
        <f>+IFERROR(VLOOKUP($B12,'Resumen - Carbono neutralidad'!$B$115:$AL$127,MATCH('GD Residencial Generación'!H$4,'Resumen - Carbono neutralidad'!$B$114:$W$114,0),FALSE),0)*1000</f>
        <v>290997.12264375959</v>
      </c>
      <c r="I12" s="23">
        <f>+IFERROR(VLOOKUP($B12,'Resumen - Carbono neutralidad'!$B$115:$AL$127,MATCH('GD Residencial Generación'!I$4,'Resumen - Carbono neutralidad'!$B$114:$W$114,0),FALSE),0)*1000</f>
        <v>302132.72742594004</v>
      </c>
      <c r="J12" s="23">
        <f>+IFERROR(VLOOKUP($B12,'Resumen - Carbono neutralidad'!$B$115:$AL$127,MATCH('GD Residencial Generación'!J$4,'Resumen - Carbono neutralidad'!$B$114:$W$114,0),FALSE),0)*1000</f>
        <v>309228.34197818133</v>
      </c>
      <c r="K12" s="23">
        <f>+IFERROR(VLOOKUP($B12,'Resumen - Carbono neutralidad'!$B$115:$AL$127,MATCH('GD Residencial Generación'!K$4,'Resumen - Carbono neutralidad'!$B$114:$W$114,0),FALSE),0)*1000</f>
        <v>316531.28707584587</v>
      </c>
      <c r="L12" s="23">
        <f>+IFERROR(VLOOKUP($B12,'Resumen - Carbono neutralidad'!$B$115:$AL$127,MATCH('GD Residencial Generación'!L$4,'Resumen - Carbono neutralidad'!$B$114:$W$114,0),FALSE),0)*1000</f>
        <v>325774.44135283545</v>
      </c>
      <c r="M12" s="23">
        <f>+IFERROR(VLOOKUP($B12,'Resumen - Carbono neutralidad'!$B$115:$AL$127,MATCH('GD Residencial Generación'!M$4,'Resumen - Carbono neutralidad'!$B$114:$W$114,0),FALSE),0)*1000</f>
        <v>331691.56162591121</v>
      </c>
      <c r="N12" s="23">
        <f>+IFERROR(VLOOKUP($B12,'Resumen - Carbono neutralidad'!$B$115:$AL$127,MATCH('GD Residencial Generación'!N$4,'Resumen - Carbono neutralidad'!$B$114:$W$114,0),FALSE),0)*1000</f>
        <v>339029.77354758955</v>
      </c>
      <c r="O12" s="23">
        <f>+IFERROR(VLOOKUP($B12,'Resumen - Carbono neutralidad'!$B$115:$AL$127,MATCH('GD Residencial Generación'!O$4,'Resumen - Carbono neutralidad'!$B$114:$W$114,0),FALSE),0)*1000</f>
        <v>346179.16574435832</v>
      </c>
      <c r="P12" s="23">
        <f>+IFERROR(VLOOKUP($B12,'Resumen - Carbono neutralidad'!$B$115:$AL$127,MATCH('GD Residencial Generación'!P$4,'Resumen - Carbono neutralidad'!$B$114:$W$114,0),FALSE),0)*1000</f>
        <v>352622.65424816508</v>
      </c>
      <c r="Q12" s="23">
        <f>+IFERROR(VLOOKUP($B12,'Resumen - Carbono neutralidad'!$B$115:$AL$127,MATCH('GD Residencial Generación'!Q$4,'Resumen - Carbono neutralidad'!$B$114:$W$114,0),FALSE),0)*1000</f>
        <v>360557.01125798019</v>
      </c>
      <c r="R12" s="23">
        <f>+IFERROR(VLOOKUP($B12,'Resumen - Carbono neutralidad'!$B$115:$AL$127,MATCH('GD Residencial Generación'!R$4,'Resumen - Carbono neutralidad'!$B$114:$W$114,0),FALSE),0)*1000</f>
        <v>369060.29973203549</v>
      </c>
      <c r="S12" s="23">
        <f>+IFERROR(VLOOKUP($B12,'Resumen - Carbono neutralidad'!$B$115:$AL$127,MATCH('GD Residencial Generación'!S$4,'Resumen - Carbono neutralidad'!$B$114:$W$114,0),FALSE),0)*1000</f>
        <v>382230.14258201973</v>
      </c>
      <c r="T12" s="24">
        <f>+IFERROR(VLOOKUP($B12,'Resumen - Carbono neutralidad'!$B$115:$AL$127,MATCH('GD Residencial Generación'!T$4,'Resumen - Carbono neutralidad'!$B$114:$W$114,0),FALSE),0)*1000</f>
        <v>412271.77808317362</v>
      </c>
      <c r="U12" s="24">
        <f>+IFERROR(VLOOKUP($B12,'Resumen - Carbono neutralidad'!$B$115:$AL$127,MATCH('GD Residencial Generación'!U$4,'Resumen - Carbono neutralidad'!$B$114:$W$114,0),FALSE),0)*1000</f>
        <v>423037.33888148476</v>
      </c>
      <c r="V12" s="24">
        <f>+IFERROR(VLOOKUP($B12,'Resumen - Carbono neutralidad'!$B$115:$AL$127,MATCH('GD Residencial Generación'!V$4,'Resumen - Carbono neutralidad'!$B$114:$W$114,0),FALSE),0)*1000</f>
        <v>426467.9997697426</v>
      </c>
      <c r="W12" s="24">
        <f>+IFERROR(VLOOKUP($B12,'Resumen - Carbono neutralidad'!$B$115:$AL$127,MATCH('GD Residencial Generación'!W$4,'Resumen - Carbono neutralidad'!$B$114:$W$114,0),FALSE),0)*1000</f>
        <v>430571.7675276114</v>
      </c>
      <c r="X12" s="24">
        <f>+IFERROR(VLOOKUP($B12,'Resumen - Carbono neutralidad'!$B$115:$AM$127,MATCH('GD Residencial Generación'!X$4,'Resumen - Carbono neutralidad'!$B$114:$X$114,0),FALSE),0)*1000</f>
        <v>436127.81001959054</v>
      </c>
      <c r="Y12" s="47"/>
      <c r="Z12" s="24">
        <f>IFERROR(((1+(D12/C12-1)*AA12)*(1+(E12/D12-1)*AA12)*(1+(F12/E12-1)*AA12)*(1+(G12/F12-1)*AA12)*(1+(H12/G12-1)*AA12)*(1+(I12/H12-1)*AA12)*(1+(J12/I12-1)*AA12)*(1+(K12/J12-1)*AA12)*(1+(L12/K12-1)*AA12)*(1+(M12/L12-1)*AA12)*(1+(N12/M12-1)*AA12)*(1+(O12/N12-1)*AA12)*(1+(P12/O12-1)*AA12)*(1+(Q12/P12-1)*AA12)*(1+(R12/Q12-1)*AA12)*(1+(S12/R12-1)*AA12)*(1+(T12/S12-1)*AA12)*(1+(U12/T12-1)*AA12)*(1+(V12/U12-1)*AA12)*(1+(W12/V12-1)*AA12)*(1+(X12/W12-1)*AA12)-X31/C31)*1000000000,0)</f>
        <v>3.1974423109204508E-4</v>
      </c>
      <c r="AA12" s="66">
        <v>1.0459829651757371</v>
      </c>
    </row>
    <row r="13" spans="1:27" x14ac:dyDescent="0.2">
      <c r="A13" s="60"/>
      <c r="B13" s="13">
        <v>7</v>
      </c>
      <c r="C13" s="23">
        <f>+IFERROR(VLOOKUP($B13,'Resumen - Carbono neutralidad'!$B$115:$AL$127,MATCH('GD Residencial Generación'!C$4,'Resumen - Carbono neutralidad'!$B$114:$W$114,0),FALSE),0)*1000</f>
        <v>76520.855532457092</v>
      </c>
      <c r="D13" s="23">
        <f>+IFERROR(VLOOKUP($B13,'Resumen - Carbono neutralidad'!$B$115:$AL$127,MATCH('GD Residencial Generación'!D$4,'Resumen - Carbono neutralidad'!$B$114:$W$114,0),FALSE),0)*1000</f>
        <v>98172.993127252339</v>
      </c>
      <c r="E13" s="23">
        <f>+IFERROR(VLOOKUP($B13,'Resumen - Carbono neutralidad'!$B$115:$AL$127,MATCH('GD Residencial Generación'!E$4,'Resumen - Carbono neutralidad'!$B$114:$W$114,0),FALSE),0)*1000</f>
        <v>119448.8628938515</v>
      </c>
      <c r="F13" s="23">
        <f>+IFERROR(VLOOKUP($B13,'Resumen - Carbono neutralidad'!$B$115:$AL$127,MATCH('GD Residencial Generación'!F$4,'Resumen - Carbono neutralidad'!$B$114:$W$114,0),FALSE),0)*1000</f>
        <v>143952.97582122049</v>
      </c>
      <c r="G13" s="23">
        <f>+IFERROR(VLOOKUP($B13,'Resumen - Carbono neutralidad'!$B$115:$AL$127,MATCH('GD Residencial Generación'!G$4,'Resumen - Carbono neutralidad'!$B$114:$W$114,0),FALSE),0)*1000</f>
        <v>160976.0208936687</v>
      </c>
      <c r="H13" s="23">
        <f>+IFERROR(VLOOKUP($B13,'Resumen - Carbono neutralidad'!$B$115:$AL$127,MATCH('GD Residencial Generación'!H$4,'Resumen - Carbono neutralidad'!$B$114:$W$114,0),FALSE),0)*1000</f>
        <v>187036.23143376643</v>
      </c>
      <c r="I13" s="23">
        <f>+IFERROR(VLOOKUP($B13,'Resumen - Carbono neutralidad'!$B$115:$AL$127,MATCH('GD Residencial Generación'!I$4,'Resumen - Carbono neutralidad'!$B$114:$W$114,0),FALSE),0)*1000</f>
        <v>199277.06518710934</v>
      </c>
      <c r="J13" s="23">
        <f>+IFERROR(VLOOKUP($B13,'Resumen - Carbono neutralidad'!$B$115:$AL$127,MATCH('GD Residencial Generación'!J$4,'Resumen - Carbono neutralidad'!$B$114:$W$114,0),FALSE),0)*1000</f>
        <v>209371.50698232045</v>
      </c>
      <c r="K13" s="23">
        <f>+IFERROR(VLOOKUP($B13,'Resumen - Carbono neutralidad'!$B$115:$AL$127,MATCH('GD Residencial Generación'!K$4,'Resumen - Carbono neutralidad'!$B$114:$W$114,0),FALSE),0)*1000</f>
        <v>220261.37930962665</v>
      </c>
      <c r="L13" s="23">
        <f>+IFERROR(VLOOKUP($B13,'Resumen - Carbono neutralidad'!$B$115:$AL$127,MATCH('GD Residencial Generación'!L$4,'Resumen - Carbono neutralidad'!$B$114:$W$114,0),FALSE),0)*1000</f>
        <v>228157.90189952793</v>
      </c>
      <c r="M13" s="23">
        <f>+IFERROR(VLOOKUP($B13,'Resumen - Carbono neutralidad'!$B$115:$AL$127,MATCH('GD Residencial Generación'!M$4,'Resumen - Carbono neutralidad'!$B$114:$W$114,0),FALSE),0)*1000</f>
        <v>238881.34409650386</v>
      </c>
      <c r="N13" s="23">
        <f>+IFERROR(VLOOKUP($B13,'Resumen - Carbono neutralidad'!$B$115:$AL$127,MATCH('GD Residencial Generación'!N$4,'Resumen - Carbono neutralidad'!$B$114:$W$114,0),FALSE),0)*1000</f>
        <v>251744.43734793589</v>
      </c>
      <c r="O13" s="23">
        <f>+IFERROR(VLOOKUP($B13,'Resumen - Carbono neutralidad'!$B$115:$AL$127,MATCH('GD Residencial Generación'!O$4,'Resumen - Carbono neutralidad'!$B$114:$W$114,0),FALSE),0)*1000</f>
        <v>266245.11253619386</v>
      </c>
      <c r="P13" s="23">
        <f>+IFERROR(VLOOKUP($B13,'Resumen - Carbono neutralidad'!$B$115:$AL$127,MATCH('GD Residencial Generación'!P$4,'Resumen - Carbono neutralidad'!$B$114:$W$114,0),FALSE),0)*1000</f>
        <v>276007.81893967633</v>
      </c>
      <c r="Q13" s="23">
        <f>+IFERROR(VLOOKUP($B13,'Resumen - Carbono neutralidad'!$B$115:$AL$127,MATCH('GD Residencial Generación'!Q$4,'Resumen - Carbono neutralidad'!$B$114:$W$114,0),FALSE),0)*1000</f>
        <v>286626.68962437107</v>
      </c>
      <c r="R13" s="23">
        <f>+IFERROR(VLOOKUP($B13,'Resumen - Carbono neutralidad'!$B$115:$AL$127,MATCH('GD Residencial Generación'!R$4,'Resumen - Carbono neutralidad'!$B$114:$W$114,0),FALSE),0)*1000</f>
        <v>295916.60301371233</v>
      </c>
      <c r="S13" s="23">
        <f>+IFERROR(VLOOKUP($B13,'Resumen - Carbono neutralidad'!$B$115:$AL$127,MATCH('GD Residencial Generación'!S$4,'Resumen - Carbono neutralidad'!$B$114:$W$114,0),FALSE),0)*1000</f>
        <v>307354.65826493932</v>
      </c>
      <c r="T13" s="24">
        <f>+IFERROR(VLOOKUP($B13,'Resumen - Carbono neutralidad'!$B$115:$AL$127,MATCH('GD Residencial Generación'!T$4,'Resumen - Carbono neutralidad'!$B$114:$W$114,0),FALSE),0)*1000</f>
        <v>321491.90370546497</v>
      </c>
      <c r="U13" s="24">
        <f>+IFERROR(VLOOKUP($B13,'Resumen - Carbono neutralidad'!$B$115:$AL$127,MATCH('GD Residencial Generación'!U$4,'Resumen - Carbono neutralidad'!$B$114:$W$114,0),FALSE),0)*1000</f>
        <v>336077.87422012346</v>
      </c>
      <c r="V13" s="24">
        <f>+IFERROR(VLOOKUP($B13,'Resumen - Carbono neutralidad'!$B$115:$AL$127,MATCH('GD Residencial Generación'!V$4,'Resumen - Carbono neutralidad'!$B$114:$W$114,0),FALSE),0)*1000</f>
        <v>352641.38844211504</v>
      </c>
      <c r="W13" s="24">
        <f>+IFERROR(VLOOKUP($B13,'Resumen - Carbono neutralidad'!$B$115:$AL$127,MATCH('GD Residencial Generación'!W$4,'Resumen - Carbono neutralidad'!$B$114:$W$114,0),FALSE),0)*1000</f>
        <v>373018.40939408739</v>
      </c>
      <c r="X13" s="24">
        <f>+IFERROR(VLOOKUP($B13,'Resumen - Carbono neutralidad'!$B$115:$AM$127,MATCH('GD Residencial Generación'!X$4,'Resumen - Carbono neutralidad'!$B$114:$X$114,0),FALSE),0)*1000</f>
        <v>387317.23449728551</v>
      </c>
      <c r="Y13" s="47"/>
      <c r="Z13" s="24">
        <f>IFERROR(((1+(D13/C13-1)*AA13)*(1+(E13/D13-1)*AA13)*(1+(F13/E13-1)*AA13)*(1+(G13/F13-1)*AA13)*(1+(H13/G13-1)*AA13)*(1+(I13/H13-1)*AA13)*(1+(J13/I13-1)*AA13)*(1+(K13/J13-1)*AA13)*(1+(L13/K13-1)*AA13)*(1+(M13/L13-1)*AA13)*(1+(N13/M13-1)*AA13)*(1+(O13/N13-1)*AA13)*(1+(P13/O13-1)*AA13)*(1+(Q13/P13-1)*AA13)*(1+(R13/Q13-1)*AA13)*(1+(S13/R13-1)*AA13)*(1+(T13/S13-1)*AA13)*(1+(U13/T13-1)*AA13)*(1+(V13/U13-1)*AA13)*(1+(W13/V13-1)*AA13)*(1+(X13/W13-1)*AA13)-X32/C32)*1000000000,0)</f>
        <v>4.4408920985006262E-7</v>
      </c>
      <c r="AA13" s="66">
        <v>0.73784509099243267</v>
      </c>
    </row>
    <row r="14" spans="1:27" x14ac:dyDescent="0.2">
      <c r="A14" s="60"/>
      <c r="B14" s="13">
        <v>16</v>
      </c>
      <c r="C14" s="23">
        <f>+IFERROR(VLOOKUP($B14,'Resumen - Carbono neutralidad'!$B$115:$AL$127,MATCH('GD Residencial Generación'!C$4,'Resumen - Carbono neutralidad'!$B$114:$W$114,0),FALSE),0)*1000</f>
        <v>0</v>
      </c>
      <c r="D14" s="23">
        <f>+IFERROR(VLOOKUP($B14,'Resumen - Carbono neutralidad'!$B$115:$AL$127,MATCH('GD Residencial Generación'!D$4,'Resumen - Carbono neutralidad'!$B$114:$W$114,0),FALSE),0)*1000</f>
        <v>0</v>
      </c>
      <c r="E14" s="23">
        <f>+IFERROR(VLOOKUP($B14,'Resumen - Carbono neutralidad'!$B$115:$AL$127,MATCH('GD Residencial Generación'!E$4,'Resumen - Carbono neutralidad'!$B$114:$W$114,0),FALSE),0)*1000</f>
        <v>0</v>
      </c>
      <c r="F14" s="23">
        <f>+IFERROR(VLOOKUP($B14,'Resumen - Carbono neutralidad'!$B$115:$AL$127,MATCH('GD Residencial Generación'!F$4,'Resumen - Carbono neutralidad'!$B$114:$W$114,0),FALSE),0)*1000</f>
        <v>0</v>
      </c>
      <c r="G14" s="23">
        <f>+IFERROR(VLOOKUP($B14,'Resumen - Carbono neutralidad'!$B$115:$AL$127,MATCH('GD Residencial Generación'!G$4,'Resumen - Carbono neutralidad'!$B$114:$W$114,0),FALSE),0)*1000</f>
        <v>0</v>
      </c>
      <c r="H14" s="23">
        <f>+IFERROR(VLOOKUP($B14,'Resumen - Carbono neutralidad'!$B$115:$AL$127,MATCH('GD Residencial Generación'!H$4,'Resumen - Carbono neutralidad'!$B$114:$W$114,0),FALSE),0)*1000</f>
        <v>0</v>
      </c>
      <c r="I14" s="23">
        <f>+IFERROR(VLOOKUP($B14,'Resumen - Carbono neutralidad'!$B$115:$AL$127,MATCH('GD Residencial Generación'!I$4,'Resumen - Carbono neutralidad'!$B$114:$W$114,0),FALSE),0)*1000</f>
        <v>0</v>
      </c>
      <c r="J14" s="23">
        <f>+IFERROR(VLOOKUP($B14,'Resumen - Carbono neutralidad'!$B$115:$AL$127,MATCH('GD Residencial Generación'!J$4,'Resumen - Carbono neutralidad'!$B$114:$W$114,0),FALSE),0)*1000</f>
        <v>0</v>
      </c>
      <c r="K14" s="23">
        <f>+IFERROR(VLOOKUP($B14,'Resumen - Carbono neutralidad'!$B$115:$AL$127,MATCH('GD Residencial Generación'!K$4,'Resumen - Carbono neutralidad'!$B$114:$W$114,0),FALSE),0)*1000</f>
        <v>0</v>
      </c>
      <c r="L14" s="23">
        <f>+IFERROR(VLOOKUP($B14,'Resumen - Carbono neutralidad'!$B$115:$AL$127,MATCH('GD Residencial Generación'!L$4,'Resumen - Carbono neutralidad'!$B$114:$W$114,0),FALSE),0)*1000</f>
        <v>0</v>
      </c>
      <c r="M14" s="23">
        <f>+IFERROR(VLOOKUP($B14,'Resumen - Carbono neutralidad'!$B$115:$AL$127,MATCH('GD Residencial Generación'!M$4,'Resumen - Carbono neutralidad'!$B$114:$W$114,0),FALSE),0)*1000</f>
        <v>0</v>
      </c>
      <c r="N14" s="23">
        <f>+IFERROR(VLOOKUP($B14,'Resumen - Carbono neutralidad'!$B$115:$AL$127,MATCH('GD Residencial Generación'!N$4,'Resumen - Carbono neutralidad'!$B$114:$W$114,0),FALSE),0)*1000</f>
        <v>0</v>
      </c>
      <c r="O14" s="23">
        <f>+IFERROR(VLOOKUP($B14,'Resumen - Carbono neutralidad'!$B$115:$AL$127,MATCH('GD Residencial Generación'!O$4,'Resumen - Carbono neutralidad'!$B$114:$W$114,0),FALSE),0)*1000</f>
        <v>0</v>
      </c>
      <c r="P14" s="23">
        <f>+IFERROR(VLOOKUP($B14,'Resumen - Carbono neutralidad'!$B$115:$AL$127,MATCH('GD Residencial Generación'!P$4,'Resumen - Carbono neutralidad'!$B$114:$W$114,0),FALSE),0)*1000</f>
        <v>0</v>
      </c>
      <c r="Q14" s="23">
        <f>+IFERROR(VLOOKUP($B14,'Resumen - Carbono neutralidad'!$B$115:$AL$127,MATCH('GD Residencial Generación'!Q$4,'Resumen - Carbono neutralidad'!$B$114:$W$114,0),FALSE),0)*1000</f>
        <v>0</v>
      </c>
      <c r="R14" s="23">
        <f>+IFERROR(VLOOKUP($B14,'Resumen - Carbono neutralidad'!$B$115:$AL$127,MATCH('GD Residencial Generación'!R$4,'Resumen - Carbono neutralidad'!$B$114:$W$114,0),FALSE),0)*1000</f>
        <v>0</v>
      </c>
      <c r="S14" s="23">
        <f>+IFERROR(VLOOKUP($B14,'Resumen - Carbono neutralidad'!$B$115:$AL$127,MATCH('GD Residencial Generación'!S$4,'Resumen - Carbono neutralidad'!$B$114:$W$114,0),FALSE),0)*1000</f>
        <v>0</v>
      </c>
      <c r="T14" s="24">
        <f>+IFERROR(VLOOKUP($B14,'Resumen - Carbono neutralidad'!$B$115:$AL$127,MATCH('GD Residencial Generación'!T$4,'Resumen - Carbono neutralidad'!$B$114:$W$114,0),FALSE),0)*1000</f>
        <v>0</v>
      </c>
      <c r="U14" s="24">
        <f>+IFERROR(VLOOKUP($B14,'Resumen - Carbono neutralidad'!$B$115:$AL$127,MATCH('GD Residencial Generación'!U$4,'Resumen - Carbono neutralidad'!$B$114:$W$114,0),FALSE),0)*1000</f>
        <v>0</v>
      </c>
      <c r="V14" s="24">
        <f>+IFERROR(VLOOKUP($B14,'Resumen - Carbono neutralidad'!$B$115:$AL$127,MATCH('GD Residencial Generación'!V$4,'Resumen - Carbono neutralidad'!$B$114:$W$114,0),FALSE),0)*1000</f>
        <v>0</v>
      </c>
      <c r="W14" s="24">
        <f>+IFERROR(VLOOKUP($B14,'Resumen - Carbono neutralidad'!$B$115:$AL$127,MATCH('GD Residencial Generación'!W$4,'Resumen - Carbono neutralidad'!$B$114:$W$114,0),FALSE),0)*1000</f>
        <v>0</v>
      </c>
      <c r="X14" s="24">
        <f>+IFERROR(VLOOKUP($B14,'Resumen - Carbono neutralidad'!$B$115:$AM$127,MATCH('GD Residencial Generación'!X$4,'Resumen - Carbono neutralidad'!$B$114:$X$114,0),FALSE),0)*1000</f>
        <v>0</v>
      </c>
      <c r="Y14" s="47"/>
      <c r="Z14" s="24">
        <f>IFERROR(((1+(D14/C14-1)*AA14)*(1+(E14/D14-1)*AA14)*(1+(F14/E14-1)*AA14)*(1+(G14/F14-1)*AA14)*(1+(H14/G14-1)*AA14)*(1+(I14/H14-1)*AA14)*(1+(J14/I14-1)*AA14)*(1+(K14/J14-1)*AA14)*(1+(L14/K14-1)*AA14)*(1+(M14/L14-1)*AA14)*(1+(N14/M14-1)*AA14)*(1+(O14/N14-1)*AA14)*(1+(P14/O14-1)*AA14)*(1+(Q14/P14-1)*AA14)*(1+(R14/Q14-1)*AA14)*(1+(S14/R14-1)*AA14)*(1+(T14/S14-1)*AA14)*(1+(U14/T14-1)*AA14)*(1+(V14/U14-1)*AA14)*(1+(W14/V14-1)*AA14)*(1+(X14/W14-1)*AA14)-X41/C41)*1000000000,0)</f>
        <v>0</v>
      </c>
      <c r="AA14" s="66">
        <v>0</v>
      </c>
    </row>
    <row r="15" spans="1:27" x14ac:dyDescent="0.2">
      <c r="A15" s="60"/>
      <c r="B15" s="13">
        <v>8</v>
      </c>
      <c r="C15" s="23">
        <f>+IFERROR(VLOOKUP($B15,'Resumen - Carbono neutralidad'!$B$115:$AL$127,MATCH('GD Residencial Generación'!C$4,'Resumen - Carbono neutralidad'!$B$114:$W$114,0),FALSE),0)*1000</f>
        <v>73162.048677235391</v>
      </c>
      <c r="D15" s="23">
        <f>+IFERROR(VLOOKUP($B15,'Resumen - Carbono neutralidad'!$B$115:$AL$127,MATCH('GD Residencial Generación'!D$4,'Resumen - Carbono neutralidad'!$B$114:$W$114,0),FALSE),0)*1000</f>
        <v>96889.787411313053</v>
      </c>
      <c r="E15" s="23">
        <f>+IFERROR(VLOOKUP($B15,'Resumen - Carbono neutralidad'!$B$115:$AL$127,MATCH('GD Residencial Generación'!E$4,'Resumen - Carbono neutralidad'!$B$114:$W$114,0),FALSE),0)*1000</f>
        <v>126025.54621843113</v>
      </c>
      <c r="F15" s="23">
        <f>+IFERROR(VLOOKUP($B15,'Resumen - Carbono neutralidad'!$B$115:$AL$127,MATCH('GD Residencial Generación'!F$4,'Resumen - Carbono neutralidad'!$B$114:$W$114,0),FALSE),0)*1000</f>
        <v>163108.59240106217</v>
      </c>
      <c r="G15" s="23">
        <f>+IFERROR(VLOOKUP($B15,'Resumen - Carbono neutralidad'!$B$115:$AL$127,MATCH('GD Residencial Generación'!G$4,'Resumen - Carbono neutralidad'!$B$114:$W$114,0),FALSE),0)*1000</f>
        <v>198686.90475318301</v>
      </c>
      <c r="H15" s="23">
        <f>+IFERROR(VLOOKUP($B15,'Resumen - Carbono neutralidad'!$B$115:$AL$127,MATCH('GD Residencial Generación'!H$4,'Resumen - Carbono neutralidad'!$B$114:$W$114,0),FALSE),0)*1000</f>
        <v>272284.23590554198</v>
      </c>
      <c r="I15" s="23">
        <f>+IFERROR(VLOOKUP($B15,'Resumen - Carbono neutralidad'!$B$115:$AL$127,MATCH('GD Residencial Generación'!I$4,'Resumen - Carbono neutralidad'!$B$114:$W$114,0),FALSE),0)*1000</f>
        <v>298851.38737361477</v>
      </c>
      <c r="J15" s="23">
        <f>+IFERROR(VLOOKUP($B15,'Resumen - Carbono neutralidad'!$B$115:$AL$127,MATCH('GD Residencial Generación'!J$4,'Resumen - Carbono neutralidad'!$B$114:$W$114,0),FALSE),0)*1000</f>
        <v>316655.74344629643</v>
      </c>
      <c r="K15" s="23">
        <f>+IFERROR(VLOOKUP($B15,'Resumen - Carbono neutralidad'!$B$115:$AL$127,MATCH('GD Residencial Generación'!K$4,'Resumen - Carbono neutralidad'!$B$114:$W$114,0),FALSE),0)*1000</f>
        <v>334964.19513616833</v>
      </c>
      <c r="L15" s="23">
        <f>+IFERROR(VLOOKUP($B15,'Resumen - Carbono neutralidad'!$B$115:$AL$127,MATCH('GD Residencial Generación'!L$4,'Resumen - Carbono neutralidad'!$B$114:$W$114,0),FALSE),0)*1000</f>
        <v>346213.2653580202</v>
      </c>
      <c r="M15" s="23">
        <f>+IFERROR(VLOOKUP($B15,'Resumen - Carbono neutralidad'!$B$115:$AL$127,MATCH('GD Residencial Generación'!M$4,'Resumen - Carbono neutralidad'!$B$114:$W$114,0),FALSE),0)*1000</f>
        <v>358635.38198330899</v>
      </c>
      <c r="N15" s="23">
        <f>+IFERROR(VLOOKUP($B15,'Resumen - Carbono neutralidad'!$B$115:$AL$127,MATCH('GD Residencial Generación'!N$4,'Resumen - Carbono neutralidad'!$B$114:$W$114,0),FALSE),0)*1000</f>
        <v>374618.78904435952</v>
      </c>
      <c r="O15" s="23">
        <f>+IFERROR(VLOOKUP($B15,'Resumen - Carbono neutralidad'!$B$115:$AL$127,MATCH('GD Residencial Generación'!O$4,'Resumen - Carbono neutralidad'!$B$114:$W$114,0),FALSE),0)*1000</f>
        <v>384261.59164179431</v>
      </c>
      <c r="P15" s="23">
        <f>+IFERROR(VLOOKUP($B15,'Resumen - Carbono neutralidad'!$B$115:$AL$127,MATCH('GD Residencial Generación'!P$4,'Resumen - Carbono neutralidad'!$B$114:$W$114,0),FALSE),0)*1000</f>
        <v>394288.66458098125</v>
      </c>
      <c r="Q15" s="23">
        <f>+IFERROR(VLOOKUP($B15,'Resumen - Carbono neutralidad'!$B$115:$AL$127,MATCH('GD Residencial Generación'!Q$4,'Resumen - Carbono neutralidad'!$B$114:$W$114,0),FALSE),0)*1000</f>
        <v>405435.64021756902</v>
      </c>
      <c r="R15" s="23">
        <f>+IFERROR(VLOOKUP($B15,'Resumen - Carbono neutralidad'!$B$115:$AL$127,MATCH('GD Residencial Generación'!R$4,'Resumen - Carbono neutralidad'!$B$114:$W$114,0),FALSE),0)*1000</f>
        <v>424091.40732528275</v>
      </c>
      <c r="S15" s="23">
        <f>+IFERROR(VLOOKUP($B15,'Resumen - Carbono neutralidad'!$B$115:$AL$127,MATCH('GD Residencial Generación'!S$4,'Resumen - Carbono neutralidad'!$B$114:$W$114,0),FALSE),0)*1000</f>
        <v>435638.93173618941</v>
      </c>
      <c r="T15" s="24">
        <f>+IFERROR(VLOOKUP($B15,'Resumen - Carbono neutralidad'!$B$115:$AL$127,MATCH('GD Residencial Generación'!T$4,'Resumen - Carbono neutralidad'!$B$114:$W$114,0),FALSE),0)*1000</f>
        <v>444354.59386470902</v>
      </c>
      <c r="U15" s="24">
        <f>+IFERROR(VLOOKUP($B15,'Resumen - Carbono neutralidad'!$B$115:$AL$127,MATCH('GD Residencial Generación'!U$4,'Resumen - Carbono neutralidad'!$B$114:$W$114,0),FALSE),0)*1000</f>
        <v>454553.97878576722</v>
      </c>
      <c r="V15" s="24">
        <f>+IFERROR(VLOOKUP($B15,'Resumen - Carbono neutralidad'!$B$115:$AL$127,MATCH('GD Residencial Generación'!V$4,'Resumen - Carbono neutralidad'!$B$114:$W$114,0),FALSE),0)*1000</f>
        <v>466105.85084067594</v>
      </c>
      <c r="W15" s="24">
        <f>+IFERROR(VLOOKUP($B15,'Resumen - Carbono neutralidad'!$B$115:$AL$127,MATCH('GD Residencial Generación'!W$4,'Resumen - Carbono neutralidad'!$B$114:$W$114,0),FALSE),0)*1000</f>
        <v>475372.44223075802</v>
      </c>
      <c r="X15" s="24">
        <f>+IFERROR(VLOOKUP($B15,'Resumen - Carbono neutralidad'!$B$115:$AM$127,MATCH('GD Residencial Generación'!X$4,'Resumen - Carbono neutralidad'!$B$114:$X$114,0),FALSE),0)*1000</f>
        <v>487376.14977005788</v>
      </c>
      <c r="Y15" s="47"/>
      <c r="Z15" s="24">
        <f>IFERROR(((1+(D15/C15-1)*AA15)*(1+(E15/D15-1)*AA15)*(1+(F15/E15-1)*AA15)*(1+(G15/F15-1)*AA15)*(1+(H15/G15-1)*AA15)*(1+(I15/H15-1)*AA15)*(1+(J15/I15-1)*AA15)*(1+(K15/J15-1)*AA15)*(1+(L15/K15-1)*AA15)*(1+(M15/L15-1)*AA15)*(1+(N15/M15-1)*AA15)*(1+(O15/N15-1)*AA15)*(1+(P15/O15-1)*AA15)*(1+(Q15/P15-1)*AA15)*(1+(R15/Q15-1)*AA15)*(1+(S15/R15-1)*AA15)*(1+(T15/S15-1)*AA15)*(1+(U15/T15-1)*AA15)*(1+(V15/U15-1)*AA15)*(1+(W15/V15-1)*AA15)*(1+(X15/W15-1)*AA15)-X33/C33)*1000000000,0)</f>
        <v>1.2434497875801753E-5</v>
      </c>
      <c r="AA15" s="66">
        <v>0.92432942537463914</v>
      </c>
    </row>
    <row r="16" spans="1:27" x14ac:dyDescent="0.2">
      <c r="A16" s="60"/>
      <c r="B16" s="13">
        <v>9</v>
      </c>
      <c r="C16" s="23">
        <f>+IFERROR(VLOOKUP($B16,'Resumen - Carbono neutralidad'!$B$115:$AL$127,MATCH('GD Residencial Generación'!C$4,'Resumen - Carbono neutralidad'!$B$114:$W$114,0),FALSE),0)*1000</f>
        <v>69739.014416975348</v>
      </c>
      <c r="D16" s="23">
        <f>+IFERROR(VLOOKUP($B16,'Resumen - Carbono neutralidad'!$B$115:$AL$127,MATCH('GD Residencial Generación'!D$4,'Resumen - Carbono neutralidad'!$B$114:$W$114,0),FALSE),0)*1000</f>
        <v>104355.94823099569</v>
      </c>
      <c r="E16" s="23">
        <f>+IFERROR(VLOOKUP($B16,'Resumen - Carbono neutralidad'!$B$115:$AL$127,MATCH('GD Residencial Generación'!E$4,'Resumen - Carbono neutralidad'!$B$114:$W$114,0),FALSE),0)*1000</f>
        <v>170924.11814786505</v>
      </c>
      <c r="F16" s="23">
        <f>+IFERROR(VLOOKUP($B16,'Resumen - Carbono neutralidad'!$B$115:$AL$127,MATCH('GD Residencial Generación'!F$4,'Resumen - Carbono neutralidad'!$B$114:$W$114,0),FALSE),0)*1000</f>
        <v>283982.73189272126</v>
      </c>
      <c r="G16" s="23">
        <f>+IFERROR(VLOOKUP($B16,'Resumen - Carbono neutralidad'!$B$115:$AL$127,MATCH('GD Residencial Generación'!G$4,'Resumen - Carbono neutralidad'!$B$114:$W$114,0),FALSE),0)*1000</f>
        <v>350495.12716453255</v>
      </c>
      <c r="H16" s="23">
        <f>+IFERROR(VLOOKUP($B16,'Resumen - Carbono neutralidad'!$B$115:$AL$127,MATCH('GD Residencial Generación'!H$4,'Resumen - Carbono neutralidad'!$B$114:$W$114,0),FALSE),0)*1000</f>
        <v>419735.21200903226</v>
      </c>
      <c r="I16" s="23">
        <f>+IFERROR(VLOOKUP($B16,'Resumen - Carbono neutralidad'!$B$115:$AL$127,MATCH('GD Residencial Generación'!I$4,'Resumen - Carbono neutralidad'!$B$114:$W$114,0),FALSE),0)*1000</f>
        <v>475631.98399672459</v>
      </c>
      <c r="J16" s="23">
        <f>+IFERROR(VLOOKUP($B16,'Resumen - Carbono neutralidad'!$B$115:$AL$127,MATCH('GD Residencial Generación'!J$4,'Resumen - Carbono neutralidad'!$B$114:$W$114,0),FALSE),0)*1000</f>
        <v>497885.17680651613</v>
      </c>
      <c r="K16" s="23">
        <f>+IFERROR(VLOOKUP($B16,'Resumen - Carbono neutralidad'!$B$115:$AL$127,MATCH('GD Residencial Generación'!K$4,'Resumen - Carbono neutralidad'!$B$114:$W$114,0),FALSE),0)*1000</f>
        <v>506842.01146940835</v>
      </c>
      <c r="L16" s="23">
        <f>+IFERROR(VLOOKUP($B16,'Resumen - Carbono neutralidad'!$B$115:$AL$127,MATCH('GD Residencial Generación'!L$4,'Resumen - Carbono neutralidad'!$B$114:$W$114,0),FALSE),0)*1000</f>
        <v>511356.016967437</v>
      </c>
      <c r="M16" s="23">
        <f>+IFERROR(VLOOKUP($B16,'Resumen - Carbono neutralidad'!$B$115:$AL$127,MATCH('GD Residencial Generación'!M$4,'Resumen - Carbono neutralidad'!$B$114:$W$114,0),FALSE),0)*1000</f>
        <v>513860.26315945754</v>
      </c>
      <c r="N16" s="23">
        <f>+IFERROR(VLOOKUP($B16,'Resumen - Carbono neutralidad'!$B$115:$AL$127,MATCH('GD Residencial Generación'!N$4,'Resumen - Carbono neutralidad'!$B$114:$W$114,0),FALSE),0)*1000</f>
        <v>517647.3057758658</v>
      </c>
      <c r="O16" s="23">
        <f>+IFERROR(VLOOKUP($B16,'Resumen - Carbono neutralidad'!$B$115:$AL$127,MATCH('GD Residencial Generación'!O$4,'Resumen - Carbono neutralidad'!$B$114:$W$114,0),FALSE),0)*1000</f>
        <v>520944.92513926991</v>
      </c>
      <c r="P16" s="23">
        <f>+IFERROR(VLOOKUP($B16,'Resumen - Carbono neutralidad'!$B$115:$AL$127,MATCH('GD Residencial Generación'!P$4,'Resumen - Carbono neutralidad'!$B$114:$W$114,0),FALSE),0)*1000</f>
        <v>523430.90106794785</v>
      </c>
      <c r="Q16" s="23">
        <f>+IFERROR(VLOOKUP($B16,'Resumen - Carbono neutralidad'!$B$115:$AL$127,MATCH('GD Residencial Generación'!Q$4,'Resumen - Carbono neutralidad'!$B$114:$W$114,0),FALSE),0)*1000</f>
        <v>525922.12887440133</v>
      </c>
      <c r="R16" s="23">
        <f>+IFERROR(VLOOKUP($B16,'Resumen - Carbono neutralidad'!$B$115:$AL$127,MATCH('GD Residencial Generación'!R$4,'Resumen - Carbono neutralidad'!$B$114:$W$114,0),FALSE),0)*1000</f>
        <v>528699.9897500854</v>
      </c>
      <c r="S16" s="23">
        <f>+IFERROR(VLOOKUP($B16,'Resumen - Carbono neutralidad'!$B$115:$AL$127,MATCH('GD Residencial Generación'!S$4,'Resumen - Carbono neutralidad'!$B$114:$W$114,0),FALSE),0)*1000</f>
        <v>531000.68605046521</v>
      </c>
      <c r="T16" s="24">
        <f>+IFERROR(VLOOKUP($B16,'Resumen - Carbono neutralidad'!$B$115:$AL$127,MATCH('GD Residencial Generación'!T$4,'Resumen - Carbono neutralidad'!$B$114:$W$114,0),FALSE),0)*1000</f>
        <v>533268.95607084408</v>
      </c>
      <c r="U16" s="24">
        <f>+IFERROR(VLOOKUP($B16,'Resumen - Carbono neutralidad'!$B$115:$AL$127,MATCH('GD Residencial Generación'!U$4,'Resumen - Carbono neutralidad'!$B$114:$W$114,0),FALSE),0)*1000</f>
        <v>536144.26751248376</v>
      </c>
      <c r="V16" s="24">
        <f>+IFERROR(VLOOKUP($B16,'Resumen - Carbono neutralidad'!$B$115:$AL$127,MATCH('GD Residencial Generación'!V$4,'Resumen - Carbono neutralidad'!$B$114:$W$114,0),FALSE),0)*1000</f>
        <v>540791.24165680027</v>
      </c>
      <c r="W16" s="24">
        <f>+IFERROR(VLOOKUP($B16,'Resumen - Carbono neutralidad'!$B$115:$AL$127,MATCH('GD Residencial Generación'!W$4,'Resumen - Carbono neutralidad'!$B$114:$W$114,0),FALSE),0)*1000</f>
        <v>543289.48955519067</v>
      </c>
      <c r="X16" s="24">
        <f>+IFERROR(VLOOKUP($B16,'Resumen - Carbono neutralidad'!$B$115:$AM$127,MATCH('GD Residencial Generación'!X$4,'Resumen - Carbono neutralidad'!$B$114:$X$114,0),FALSE),0)*1000</f>
        <v>545324.9145829617</v>
      </c>
      <c r="Y16" s="47"/>
      <c r="Z16" s="24">
        <f>IFERROR(((1+(D16/C16-1)*AA16)*(1+(E16/D16-1)*AA16)*(1+(F16/E16-1)*AA16)*(1+(G16/F16-1)*AA16)*(1+(H16/G16-1)*AA16)*(1+(I16/H16-1)*AA16)*(1+(J16/I16-1)*AA16)*(1+(K16/J16-1)*AA16)*(1+(L16/K16-1)*AA16)*(1+(M16/L16-1)*AA16)*(1+(N16/M16-1)*AA16)*(1+(O16/N16-1)*AA16)*(1+(P16/O16-1)*AA16)*(1+(Q16/P16-1)*AA16)*(1+(R16/Q16-1)*AA16)*(1+(S16/R16-1)*AA16)*(1+(T16/S16-1)*AA16)*(1+(U16/T16-1)*AA16)*(1+(V16/U16-1)*AA16)*(1+(W16/V16-1)*AA16)*(1+(X16/W16-1)*AA16)-X34/C34)*1000000000,0)</f>
        <v>-2.8421709430404007E-5</v>
      </c>
      <c r="AA16" s="66">
        <v>1.7802964940223869</v>
      </c>
    </row>
    <row r="17" spans="1:27" x14ac:dyDescent="0.2">
      <c r="A17" s="60"/>
      <c r="B17" s="13">
        <v>14</v>
      </c>
      <c r="C17" s="23">
        <f>+IFERROR(VLOOKUP($B17,'Resumen - Carbono neutralidad'!$B$115:$AL$127,MATCH('GD Residencial Generación'!C$4,'Resumen - Carbono neutralidad'!$B$114:$W$114,0),FALSE),0)*1000</f>
        <v>82794.199565153525</v>
      </c>
      <c r="D17" s="23">
        <f>+IFERROR(VLOOKUP($B17,'Resumen - Carbono neutralidad'!$B$115:$AL$127,MATCH('GD Residencial Generación'!D$4,'Resumen - Carbono neutralidad'!$B$114:$W$114,0),FALSE),0)*1000</f>
        <v>93578.75560142551</v>
      </c>
      <c r="E17" s="23">
        <f>+IFERROR(VLOOKUP($B17,'Resumen - Carbono neutralidad'!$B$115:$AL$127,MATCH('GD Residencial Generación'!E$4,'Resumen - Carbono neutralidad'!$B$114:$W$114,0),FALSE),0)*1000</f>
        <v>100788.63694370609</v>
      </c>
      <c r="F17" s="23">
        <f>+IFERROR(VLOOKUP($B17,'Resumen - Carbono neutralidad'!$B$115:$AL$127,MATCH('GD Residencial Generación'!F$4,'Resumen - Carbono neutralidad'!$B$114:$W$114,0),FALSE),0)*1000</f>
        <v>108742.37925960158</v>
      </c>
      <c r="G17" s="23">
        <f>+IFERROR(VLOOKUP($B17,'Resumen - Carbono neutralidad'!$B$115:$AL$127,MATCH('GD Residencial Generación'!G$4,'Resumen - Carbono neutralidad'!$B$114:$W$114,0),FALSE),0)*1000</f>
        <v>117202.2745969161</v>
      </c>
      <c r="H17" s="23">
        <f>+IFERROR(VLOOKUP($B17,'Resumen - Carbono neutralidad'!$B$115:$AL$127,MATCH('GD Residencial Generación'!H$4,'Resumen - Carbono neutralidad'!$B$114:$W$114,0),FALSE),0)*1000</f>
        <v>128062.99661436316</v>
      </c>
      <c r="I17" s="23">
        <f>+IFERROR(VLOOKUP($B17,'Resumen - Carbono neutralidad'!$B$115:$AL$127,MATCH('GD Residencial Generación'!I$4,'Resumen - Carbono neutralidad'!$B$114:$W$114,0),FALSE),0)*1000</f>
        <v>134481.00793222996</v>
      </c>
      <c r="J17" s="23">
        <f>+IFERROR(VLOOKUP($B17,'Resumen - Carbono neutralidad'!$B$115:$AL$127,MATCH('GD Residencial Generación'!J$4,'Resumen - Carbono neutralidad'!$B$114:$W$114,0),FALSE),0)*1000</f>
        <v>141557.74485455753</v>
      </c>
      <c r="K17" s="23">
        <f>+IFERROR(VLOOKUP($B17,'Resumen - Carbono neutralidad'!$B$115:$AL$127,MATCH('GD Residencial Generación'!K$4,'Resumen - Carbono neutralidad'!$B$114:$W$114,0),FALSE),0)*1000</f>
        <v>145167.27523845379</v>
      </c>
      <c r="L17" s="23">
        <f>+IFERROR(VLOOKUP($B17,'Resumen - Carbono neutralidad'!$B$115:$AL$127,MATCH('GD Residencial Generación'!L$4,'Resumen - Carbono neutralidad'!$B$114:$W$114,0),FALSE),0)*1000</f>
        <v>147703.60364558661</v>
      </c>
      <c r="M17" s="23">
        <f>+IFERROR(VLOOKUP($B17,'Resumen - Carbono neutralidad'!$B$115:$AL$127,MATCH('GD Residencial Generación'!M$4,'Resumen - Carbono neutralidad'!$B$114:$W$114,0),FALSE),0)*1000</f>
        <v>153331.58011316473</v>
      </c>
      <c r="N17" s="23">
        <f>+IFERROR(VLOOKUP($B17,'Resumen - Carbono neutralidad'!$B$115:$AL$127,MATCH('GD Residencial Generación'!N$4,'Resumen - Carbono neutralidad'!$B$114:$W$114,0),FALSE),0)*1000</f>
        <v>162423.50472741158</v>
      </c>
      <c r="O17" s="23">
        <f>+IFERROR(VLOOKUP($B17,'Resumen - Carbono neutralidad'!$B$115:$AL$127,MATCH('GD Residencial Generación'!O$4,'Resumen - Carbono neutralidad'!$B$114:$W$114,0),FALSE),0)*1000</f>
        <v>166769.84607785323</v>
      </c>
      <c r="P17" s="23">
        <f>+IFERROR(VLOOKUP($B17,'Resumen - Carbono neutralidad'!$B$115:$AL$127,MATCH('GD Residencial Generación'!P$4,'Resumen - Carbono neutralidad'!$B$114:$W$114,0),FALSE),0)*1000</f>
        <v>172790.00909289889</v>
      </c>
      <c r="Q17" s="23">
        <f>+IFERROR(VLOOKUP($B17,'Resumen - Carbono neutralidad'!$B$115:$AL$127,MATCH('GD Residencial Generación'!Q$4,'Resumen - Carbono neutralidad'!$B$114:$W$114,0),FALSE),0)*1000</f>
        <v>174315.52549656125</v>
      </c>
      <c r="R17" s="23">
        <f>+IFERROR(VLOOKUP($B17,'Resumen - Carbono neutralidad'!$B$115:$AL$127,MATCH('GD Residencial Generación'!R$4,'Resumen - Carbono neutralidad'!$B$114:$W$114,0),FALSE),0)*1000</f>
        <v>176477.16337193619</v>
      </c>
      <c r="S17" s="23">
        <f>+IFERROR(VLOOKUP($B17,'Resumen - Carbono neutralidad'!$B$115:$AL$127,MATCH('GD Residencial Generación'!S$4,'Resumen - Carbono neutralidad'!$B$114:$W$114,0),FALSE),0)*1000</f>
        <v>179040.00537128275</v>
      </c>
      <c r="T17" s="24">
        <f>+IFERROR(VLOOKUP($B17,'Resumen - Carbono neutralidad'!$B$115:$AL$127,MATCH('GD Residencial Generación'!T$4,'Resumen - Carbono neutralidad'!$B$114:$W$114,0),FALSE),0)*1000</f>
        <v>181548.27173632392</v>
      </c>
      <c r="U17" s="24">
        <f>+IFERROR(VLOOKUP($B17,'Resumen - Carbono neutralidad'!$B$115:$AL$127,MATCH('GD Residencial Generación'!U$4,'Resumen - Carbono neutralidad'!$B$114:$W$114,0),FALSE),0)*1000</f>
        <v>183814.77678572555</v>
      </c>
      <c r="V17" s="24">
        <f>+IFERROR(VLOOKUP($B17,'Resumen - Carbono neutralidad'!$B$115:$AL$127,MATCH('GD Residencial Generación'!V$4,'Resumen - Carbono neutralidad'!$B$114:$W$114,0),FALSE),0)*1000</f>
        <v>185114.93250172105</v>
      </c>
      <c r="W17" s="24">
        <f>+IFERROR(VLOOKUP($B17,'Resumen - Carbono neutralidad'!$B$115:$AL$127,MATCH('GD Residencial Generación'!W$4,'Resumen - Carbono neutralidad'!$B$114:$W$114,0),FALSE),0)*1000</f>
        <v>186040.15123810654</v>
      </c>
      <c r="X17" s="24">
        <f>+IFERROR(VLOOKUP($B17,'Resumen - Carbono neutralidad'!$B$115:$AM$127,MATCH('GD Residencial Generación'!X$4,'Resumen - Carbono neutralidad'!$B$114:$X$114,0),FALSE),0)*1000</f>
        <v>187860.34088473817</v>
      </c>
      <c r="Y17" s="47"/>
      <c r="Z17" s="24">
        <f>IFERROR(((1+(D17/C17-1)*AA17)*(1+(E17/D17-1)*AA17)*(1+(F17/E17-1)*AA17)*(1+(G17/F17-1)*AA17)*(1+(H17/G17-1)*AA17)*(1+(I17/H17-1)*AA17)*(1+(J17/I17-1)*AA17)*(1+(K17/J17-1)*AA17)*(1+(L17/K17-1)*AA17)*(1+(M17/L17-1)*AA17)*(1+(N17/M17-1)*AA17)*(1+(O17/N17-1)*AA17)*(1+(P17/O17-1)*AA17)*(1+(Q17/P17-1)*AA17)*(1+(R17/Q17-1)*AA17)*(1+(S17/R17-1)*AA17)*(1+(T17/S17-1)*AA17)*(1+(U17/T17-1)*AA17)*(1+(V17/U17-1)*AA17)*(1+(W17/V17-1)*AA17)*(1+(X17/W17-1)*AA17)-X39/C39)*1000000000,0)</f>
        <v>-9.4146912488213275E-5</v>
      </c>
      <c r="AA17" s="66">
        <v>2.6066349332141603</v>
      </c>
    </row>
    <row r="18" spans="1:27" x14ac:dyDescent="0.2">
      <c r="A18" s="60"/>
      <c r="B18" s="13">
        <v>10</v>
      </c>
      <c r="C18" s="23">
        <f>+IFERROR(VLOOKUP($B18,'Resumen - Carbono neutralidad'!$B$115:$AL$127,MATCH('GD Residencial Generación'!C$4,'Resumen - Carbono neutralidad'!$B$114:$W$114,0),FALSE),0)*1000</f>
        <v>122023.86039564965</v>
      </c>
      <c r="D18" s="23">
        <f>+IFERROR(VLOOKUP($B18,'Resumen - Carbono neutralidad'!$B$115:$AL$127,MATCH('GD Residencial Generación'!D$4,'Resumen - Carbono neutralidad'!$B$114:$W$114,0),FALSE),0)*1000</f>
        <v>208200.79336635704</v>
      </c>
      <c r="E18" s="23">
        <f>+IFERROR(VLOOKUP($B18,'Resumen - Carbono neutralidad'!$B$115:$AL$127,MATCH('GD Residencial Generación'!E$4,'Resumen - Carbono neutralidad'!$B$114:$W$114,0),FALSE),0)*1000</f>
        <v>265938.19723948173</v>
      </c>
      <c r="F18" s="23">
        <f>+IFERROR(VLOOKUP($B18,'Resumen - Carbono neutralidad'!$B$115:$AL$127,MATCH('GD Residencial Generación'!F$4,'Resumen - Carbono neutralidad'!$B$114:$W$114,0),FALSE),0)*1000</f>
        <v>290047.87173833128</v>
      </c>
      <c r="G18" s="23">
        <f>+IFERROR(VLOOKUP($B18,'Resumen - Carbono neutralidad'!$B$115:$AL$127,MATCH('GD Residencial Generación'!G$4,'Resumen - Carbono neutralidad'!$B$114:$W$114,0),FALSE),0)*1000</f>
        <v>303445.32551462651</v>
      </c>
      <c r="H18" s="23">
        <f>+IFERROR(VLOOKUP($B18,'Resumen - Carbono neutralidad'!$B$115:$AL$127,MATCH('GD Residencial Generación'!H$4,'Resumen - Carbono neutralidad'!$B$114:$W$114,0),FALSE),0)*1000</f>
        <v>319807.69278690516</v>
      </c>
      <c r="I18" s="23">
        <f>+IFERROR(VLOOKUP($B18,'Resumen - Carbono neutralidad'!$B$115:$AL$127,MATCH('GD Residencial Generación'!I$4,'Resumen - Carbono neutralidad'!$B$114:$W$114,0),FALSE),0)*1000</f>
        <v>326281.33213696606</v>
      </c>
      <c r="J18" s="23">
        <f>+IFERROR(VLOOKUP($B18,'Resumen - Carbono neutralidad'!$B$115:$AL$127,MATCH('GD Residencial Generación'!J$4,'Resumen - Carbono neutralidad'!$B$114:$W$114,0),FALSE),0)*1000</f>
        <v>332261.9840363707</v>
      </c>
      <c r="K18" s="23">
        <f>+IFERROR(VLOOKUP($B18,'Resumen - Carbono neutralidad'!$B$115:$AL$127,MATCH('GD Residencial Generación'!K$4,'Resumen - Carbono neutralidad'!$B$114:$W$114,0),FALSE),0)*1000</f>
        <v>338657.40720842913</v>
      </c>
      <c r="L18" s="23">
        <f>+IFERROR(VLOOKUP($B18,'Resumen - Carbono neutralidad'!$B$115:$AL$127,MATCH('GD Residencial Generación'!L$4,'Resumen - Carbono neutralidad'!$B$114:$W$114,0),FALSE),0)*1000</f>
        <v>343985.12276127381</v>
      </c>
      <c r="M18" s="23">
        <f>+IFERROR(VLOOKUP($B18,'Resumen - Carbono neutralidad'!$B$115:$AL$127,MATCH('GD Residencial Generación'!M$4,'Resumen - Carbono neutralidad'!$B$114:$W$114,0),FALSE),0)*1000</f>
        <v>349837.05376564502</v>
      </c>
      <c r="N18" s="23">
        <f>+IFERROR(VLOOKUP($B18,'Resumen - Carbono neutralidad'!$B$115:$AL$127,MATCH('GD Residencial Generación'!N$4,'Resumen - Carbono neutralidad'!$B$114:$W$114,0),FALSE),0)*1000</f>
        <v>353992.88255068741</v>
      </c>
      <c r="O18" s="23">
        <f>+IFERROR(VLOOKUP($B18,'Resumen - Carbono neutralidad'!$B$115:$AL$127,MATCH('GD Residencial Generación'!O$4,'Resumen - Carbono neutralidad'!$B$114:$W$114,0),FALSE),0)*1000</f>
        <v>358463.86985126301</v>
      </c>
      <c r="P18" s="23">
        <f>+IFERROR(VLOOKUP($B18,'Resumen - Carbono neutralidad'!$B$115:$AL$127,MATCH('GD Residencial Generación'!P$4,'Resumen - Carbono neutralidad'!$B$114:$W$114,0),FALSE),0)*1000</f>
        <v>363486.56920249434</v>
      </c>
      <c r="Q18" s="23">
        <f>+IFERROR(VLOOKUP($B18,'Resumen - Carbono neutralidad'!$B$115:$AL$127,MATCH('GD Residencial Generación'!Q$4,'Resumen - Carbono neutralidad'!$B$114:$W$114,0),FALSE),0)*1000</f>
        <v>368658.62317549204</v>
      </c>
      <c r="R18" s="23">
        <f>+IFERROR(VLOOKUP($B18,'Resumen - Carbono neutralidad'!$B$115:$AL$127,MATCH('GD Residencial Generación'!R$4,'Resumen - Carbono neutralidad'!$B$114:$W$114,0),FALSE),0)*1000</f>
        <v>373396.92056949227</v>
      </c>
      <c r="S18" s="23">
        <f>+IFERROR(VLOOKUP($B18,'Resumen - Carbono neutralidad'!$B$115:$AL$127,MATCH('GD Residencial Generación'!S$4,'Resumen - Carbono neutralidad'!$B$114:$W$114,0),FALSE),0)*1000</f>
        <v>379982.38407955365</v>
      </c>
      <c r="T18" s="24">
        <f>+IFERROR(VLOOKUP($B18,'Resumen - Carbono neutralidad'!$B$115:$AL$127,MATCH('GD Residencial Generación'!T$4,'Resumen - Carbono neutralidad'!$B$114:$W$114,0),FALSE),0)*1000</f>
        <v>396293.38769299281</v>
      </c>
      <c r="U18" s="24">
        <f>+IFERROR(VLOOKUP($B18,'Resumen - Carbono neutralidad'!$B$115:$AL$127,MATCH('GD Residencial Generación'!U$4,'Resumen - Carbono neutralidad'!$B$114:$W$114,0),FALSE),0)*1000</f>
        <v>413938.61033973051</v>
      </c>
      <c r="V18" s="24">
        <f>+IFERROR(VLOOKUP($B18,'Resumen - Carbono neutralidad'!$B$115:$AL$127,MATCH('GD Residencial Generación'!V$4,'Resumen - Carbono neutralidad'!$B$114:$W$114,0),FALSE),0)*1000</f>
        <v>418178.36828435003</v>
      </c>
      <c r="W18" s="24">
        <f>+IFERROR(VLOOKUP($B18,'Resumen - Carbono neutralidad'!$B$115:$AL$127,MATCH('GD Residencial Generación'!W$4,'Resumen - Carbono neutralidad'!$B$114:$W$114,0),FALSE),0)*1000</f>
        <v>422936.9457213874</v>
      </c>
      <c r="X18" s="24">
        <f>+IFERROR(VLOOKUP($B18,'Resumen - Carbono neutralidad'!$B$115:$AM$127,MATCH('GD Residencial Generación'!X$4,'Resumen - Carbono neutralidad'!$B$114:$X$114,0),FALSE),0)*1000</f>
        <v>428492.07452332915</v>
      </c>
      <c r="Y18" s="47"/>
      <c r="Z18" s="24">
        <f>IFERROR(((1+(D18/C18-1)*AA18)*(1+(E18/D18-1)*AA18)*(1+(F18/E18-1)*AA18)*(1+(G18/F18-1)*AA18)*(1+(H18/G18-1)*AA18)*(1+(I18/H18-1)*AA18)*(1+(J18/I18-1)*AA18)*(1+(K18/J18-1)*AA18)*(1+(L18/K18-1)*AA18)*(1+(M18/L18-1)*AA18)*(1+(N18/M18-1)*AA18)*(1+(O18/N18-1)*AA18)*(1+(P18/O18-1)*AA18)*(1+(Q18/P18-1)*AA18)*(1+(R18/Q18-1)*AA18)*(1+(S18/R18-1)*AA18)*(1+(T18/S18-1)*AA18)*(1+(U18/T18-1)*AA18)*(1+(V18/U18-1)*AA18)*(1+(W18/V18-1)*AA18)*(1+(X18/W18-1)*AA18)-X35/C35)*1000000000,0)</f>
        <v>3.5527136788005009E-6</v>
      </c>
      <c r="AA18" s="66">
        <v>2.202019690925042</v>
      </c>
    </row>
    <row r="19" spans="1:27" x14ac:dyDescent="0.2">
      <c r="A19" s="60"/>
      <c r="B19" s="13">
        <v>11</v>
      </c>
      <c r="C19" s="23">
        <f>+IFERROR(VLOOKUP($B19,'Resumen - Carbono neutralidad'!$B$115:$AL$127,MATCH('GD Residencial Generación'!C$4,'Resumen - Carbono neutralidad'!$B$114:$W$114,0),FALSE),0)*1000</f>
        <v>0</v>
      </c>
      <c r="D19" s="23">
        <f>+IFERROR(VLOOKUP($B19,'Resumen - Carbono neutralidad'!$B$115:$AL$127,MATCH('GD Residencial Generación'!D$4,'Resumen - Carbono neutralidad'!$B$114:$W$114,0),FALSE),0)*1000</f>
        <v>0</v>
      </c>
      <c r="E19" s="23">
        <f>+IFERROR(VLOOKUP($B19,'Resumen - Carbono neutralidad'!$B$115:$AL$127,MATCH('GD Residencial Generación'!E$4,'Resumen - Carbono neutralidad'!$B$114:$W$114,0),FALSE),0)*1000</f>
        <v>0</v>
      </c>
      <c r="F19" s="23">
        <f>+IFERROR(VLOOKUP($B19,'Resumen - Carbono neutralidad'!$B$115:$AL$127,MATCH('GD Residencial Generación'!F$4,'Resumen - Carbono neutralidad'!$B$114:$W$114,0),FALSE),0)*1000</f>
        <v>0</v>
      </c>
      <c r="G19" s="23">
        <f>+IFERROR(VLOOKUP($B19,'Resumen - Carbono neutralidad'!$B$115:$AL$127,MATCH('GD Residencial Generación'!G$4,'Resumen - Carbono neutralidad'!$B$114:$W$114,0),FALSE),0)*1000</f>
        <v>0</v>
      </c>
      <c r="H19" s="23">
        <f>+IFERROR(VLOOKUP($B19,'Resumen - Carbono neutralidad'!$B$115:$AL$127,MATCH('GD Residencial Generación'!H$4,'Resumen - Carbono neutralidad'!$B$114:$W$114,0),FALSE),0)*1000</f>
        <v>0</v>
      </c>
      <c r="I19" s="23">
        <f>+IFERROR(VLOOKUP($B19,'Resumen - Carbono neutralidad'!$B$115:$AL$127,MATCH('GD Residencial Generación'!I$4,'Resumen - Carbono neutralidad'!$B$114:$W$114,0),FALSE),0)*1000</f>
        <v>0</v>
      </c>
      <c r="J19" s="23">
        <f>+IFERROR(VLOOKUP($B19,'Resumen - Carbono neutralidad'!$B$115:$AL$127,MATCH('GD Residencial Generación'!J$4,'Resumen - Carbono neutralidad'!$B$114:$W$114,0),FALSE),0)*1000</f>
        <v>0</v>
      </c>
      <c r="K19" s="23">
        <f>+IFERROR(VLOOKUP($B19,'Resumen - Carbono neutralidad'!$B$115:$AL$127,MATCH('GD Residencial Generación'!K$4,'Resumen - Carbono neutralidad'!$B$114:$W$114,0),FALSE),0)*1000</f>
        <v>0</v>
      </c>
      <c r="L19" s="23">
        <f>+IFERROR(VLOOKUP($B19,'Resumen - Carbono neutralidad'!$B$115:$AL$127,MATCH('GD Residencial Generación'!L$4,'Resumen - Carbono neutralidad'!$B$114:$W$114,0),FALSE),0)*1000</f>
        <v>0</v>
      </c>
      <c r="M19" s="23">
        <f>+IFERROR(VLOOKUP($B19,'Resumen - Carbono neutralidad'!$B$115:$AL$127,MATCH('GD Residencial Generación'!M$4,'Resumen - Carbono neutralidad'!$B$114:$W$114,0),FALSE),0)*1000</f>
        <v>0</v>
      </c>
      <c r="N19" s="23">
        <f>+IFERROR(VLOOKUP($B19,'Resumen - Carbono neutralidad'!$B$115:$AL$127,MATCH('GD Residencial Generación'!N$4,'Resumen - Carbono neutralidad'!$B$114:$W$114,0),FALSE),0)*1000</f>
        <v>0</v>
      </c>
      <c r="O19" s="23">
        <f>+IFERROR(VLOOKUP($B19,'Resumen - Carbono neutralidad'!$B$115:$AL$127,MATCH('GD Residencial Generación'!O$4,'Resumen - Carbono neutralidad'!$B$114:$W$114,0),FALSE),0)*1000</f>
        <v>0</v>
      </c>
      <c r="P19" s="23">
        <f>+IFERROR(VLOOKUP($B19,'Resumen - Carbono neutralidad'!$B$115:$AL$127,MATCH('GD Residencial Generación'!P$4,'Resumen - Carbono neutralidad'!$B$114:$W$114,0),FALSE),0)*1000</f>
        <v>0</v>
      </c>
      <c r="Q19" s="23">
        <f>+IFERROR(VLOOKUP($B19,'Resumen - Carbono neutralidad'!$B$115:$AL$127,MATCH('GD Residencial Generación'!Q$4,'Resumen - Carbono neutralidad'!$B$114:$W$114,0),FALSE),0)*1000</f>
        <v>0</v>
      </c>
      <c r="R19" s="23">
        <f>+IFERROR(VLOOKUP($B19,'Resumen - Carbono neutralidad'!$B$115:$AL$127,MATCH('GD Residencial Generación'!R$4,'Resumen - Carbono neutralidad'!$B$114:$W$114,0),FALSE),0)*1000</f>
        <v>0</v>
      </c>
      <c r="S19" s="23">
        <f>+IFERROR(VLOOKUP($B19,'Resumen - Carbono neutralidad'!$B$115:$AL$127,MATCH('GD Residencial Generación'!S$4,'Resumen - Carbono neutralidad'!$B$114:$W$114,0),FALSE),0)*1000</f>
        <v>0</v>
      </c>
      <c r="T19" s="24">
        <f>+IFERROR(VLOOKUP($B19,'Resumen - Carbono neutralidad'!$B$115:$AL$127,MATCH('GD Residencial Generación'!T$4,'Resumen - Carbono neutralidad'!$B$114:$W$114,0),FALSE),0)*1000</f>
        <v>0</v>
      </c>
      <c r="U19" s="24">
        <f>+IFERROR(VLOOKUP($B19,'Resumen - Carbono neutralidad'!$B$115:$AL$127,MATCH('GD Residencial Generación'!U$4,'Resumen - Carbono neutralidad'!$B$114:$W$114,0),FALSE),0)*1000</f>
        <v>0</v>
      </c>
      <c r="V19" s="24">
        <f>+IFERROR(VLOOKUP($B19,'Resumen - Carbono neutralidad'!$B$115:$AL$127,MATCH('GD Residencial Generación'!V$4,'Resumen - Carbono neutralidad'!$B$114:$W$114,0),FALSE),0)*1000</f>
        <v>0</v>
      </c>
      <c r="W19" s="24">
        <f>+IFERROR(VLOOKUP($B19,'Resumen - Carbono neutralidad'!$B$115:$AL$127,MATCH('GD Residencial Generación'!W$4,'Resumen - Carbono neutralidad'!$B$114:$W$114,0),FALSE),0)*1000</f>
        <v>0</v>
      </c>
      <c r="X19" s="24">
        <f>+IFERROR(VLOOKUP($B19,'Resumen - Carbono neutralidad'!$B$115:$AM$127,MATCH('GD Residencial Generación'!X$4,'Resumen - Carbono neutralidad'!$B$114:$X$114,0),FALSE),0)*1000</f>
        <v>0</v>
      </c>
      <c r="Y19" s="47"/>
      <c r="Z19" s="24">
        <f>IFERROR(((1+(D19/C19-1)*AA19)*(1+(E19/D19-1)*AA19)*(1+(F19/E19-1)*AA19)*(1+(G19/F19-1)*AA19)*(1+(H19/G19-1)*AA19)*(1+(I19/H19-1)*AA19)*(1+(J19/I19-1)*AA19)*(1+(K19/J19-1)*AA19)*(1+(L19/K19-1)*AA19)*(1+(M19/L19-1)*AA19)*(1+(N19/M19-1)*AA19)*(1+(O19/N19-1)*AA19)*(1+(P19/O19-1)*AA19)*(1+(Q19/P19-1)*AA19)*(1+(R19/Q19-1)*AA19)*(1+(S19/R19-1)*AA19)*(1+(T19/S19-1)*AA19)*(1+(U19/T19-1)*AA19)*(1+(V19/U19-1)*AA19)*(1+(W19/V19-1)*AA19)*(1+(X19/W19-1)*AA19)-X36/C36)*1000000000,0)</f>
        <v>0</v>
      </c>
      <c r="AA19" s="66">
        <v>0</v>
      </c>
    </row>
    <row r="20" spans="1:27" x14ac:dyDescent="0.2">
      <c r="A20" s="60"/>
      <c r="B20" s="14">
        <v>12</v>
      </c>
      <c r="C20" s="17">
        <f>+IFERROR(VLOOKUP($B20,'Resumen - Carbono neutralidad'!$B$115:$AL$127,MATCH('GD Residencial Generación'!C$4,'Resumen - Carbono neutralidad'!$B$114:$W$114,0),FALSE),0)*1000</f>
        <v>0</v>
      </c>
      <c r="D20" s="17">
        <f>+IFERROR(VLOOKUP($B20,'Resumen - Carbono neutralidad'!$B$115:$AL$127,MATCH('GD Residencial Generación'!D$4,'Resumen - Carbono neutralidad'!$B$114:$W$114,0),FALSE),0)*1000</f>
        <v>0</v>
      </c>
      <c r="E20" s="17">
        <f>+IFERROR(VLOOKUP($B20,'Resumen - Carbono neutralidad'!$B$115:$AL$127,MATCH('GD Residencial Generación'!E$4,'Resumen - Carbono neutralidad'!$B$114:$W$114,0),FALSE),0)*1000</f>
        <v>0</v>
      </c>
      <c r="F20" s="17">
        <f>+IFERROR(VLOOKUP($B20,'Resumen - Carbono neutralidad'!$B$115:$AL$127,MATCH('GD Residencial Generación'!F$4,'Resumen - Carbono neutralidad'!$B$114:$W$114,0),FALSE),0)*1000</f>
        <v>0</v>
      </c>
      <c r="G20" s="17">
        <f>+IFERROR(VLOOKUP($B20,'Resumen - Carbono neutralidad'!$B$115:$AL$127,MATCH('GD Residencial Generación'!G$4,'Resumen - Carbono neutralidad'!$B$114:$W$114,0),FALSE),0)*1000</f>
        <v>0</v>
      </c>
      <c r="H20" s="17">
        <f>+IFERROR(VLOOKUP($B20,'Resumen - Carbono neutralidad'!$B$115:$AL$127,MATCH('GD Residencial Generación'!H$4,'Resumen - Carbono neutralidad'!$B$114:$W$114,0),FALSE),0)*1000</f>
        <v>0</v>
      </c>
      <c r="I20" s="17">
        <f>+IFERROR(VLOOKUP($B20,'Resumen - Carbono neutralidad'!$B$115:$AL$127,MATCH('GD Residencial Generación'!I$4,'Resumen - Carbono neutralidad'!$B$114:$W$114,0),FALSE),0)*1000</f>
        <v>0</v>
      </c>
      <c r="J20" s="17">
        <f>+IFERROR(VLOOKUP($B20,'Resumen - Carbono neutralidad'!$B$115:$AL$127,MATCH('GD Residencial Generación'!J$4,'Resumen - Carbono neutralidad'!$B$114:$W$114,0),FALSE),0)*1000</f>
        <v>0</v>
      </c>
      <c r="K20" s="17">
        <f>+IFERROR(VLOOKUP($B20,'Resumen - Carbono neutralidad'!$B$115:$AL$127,MATCH('GD Residencial Generación'!K$4,'Resumen - Carbono neutralidad'!$B$114:$W$114,0),FALSE),0)*1000</f>
        <v>0</v>
      </c>
      <c r="L20" s="17">
        <f>+IFERROR(VLOOKUP($B20,'Resumen - Carbono neutralidad'!$B$115:$AL$127,MATCH('GD Residencial Generación'!L$4,'Resumen - Carbono neutralidad'!$B$114:$W$114,0),FALSE),0)*1000</f>
        <v>0</v>
      </c>
      <c r="M20" s="17">
        <f>+IFERROR(VLOOKUP($B20,'Resumen - Carbono neutralidad'!$B$115:$AL$127,MATCH('GD Residencial Generación'!M$4,'Resumen - Carbono neutralidad'!$B$114:$W$114,0),FALSE),0)*1000</f>
        <v>0</v>
      </c>
      <c r="N20" s="17">
        <f>+IFERROR(VLOOKUP($B20,'Resumen - Carbono neutralidad'!$B$115:$AL$127,MATCH('GD Residencial Generación'!N$4,'Resumen - Carbono neutralidad'!$B$114:$W$114,0),FALSE),0)*1000</f>
        <v>0</v>
      </c>
      <c r="O20" s="17">
        <f>+IFERROR(VLOOKUP($B20,'Resumen - Carbono neutralidad'!$B$115:$AL$127,MATCH('GD Residencial Generación'!O$4,'Resumen - Carbono neutralidad'!$B$114:$W$114,0),FALSE),0)*1000</f>
        <v>0</v>
      </c>
      <c r="P20" s="17">
        <f>+IFERROR(VLOOKUP($B20,'Resumen - Carbono neutralidad'!$B$115:$AL$127,MATCH('GD Residencial Generación'!P$4,'Resumen - Carbono neutralidad'!$B$114:$W$114,0),FALSE),0)*1000</f>
        <v>0</v>
      </c>
      <c r="Q20" s="17">
        <f>+IFERROR(VLOOKUP($B20,'Resumen - Carbono neutralidad'!$B$115:$AL$127,MATCH('GD Residencial Generación'!Q$4,'Resumen - Carbono neutralidad'!$B$114:$W$114,0),FALSE),0)*1000</f>
        <v>0</v>
      </c>
      <c r="R20" s="17">
        <f>+IFERROR(VLOOKUP($B20,'Resumen - Carbono neutralidad'!$B$115:$AL$127,MATCH('GD Residencial Generación'!R$4,'Resumen - Carbono neutralidad'!$B$114:$W$114,0),FALSE),0)*1000</f>
        <v>0</v>
      </c>
      <c r="S20" s="17">
        <f>+IFERROR(VLOOKUP($B20,'Resumen - Carbono neutralidad'!$B$115:$AL$127,MATCH('GD Residencial Generación'!S$4,'Resumen - Carbono neutralidad'!$B$114:$W$114,0),FALSE),0)*1000</f>
        <v>0</v>
      </c>
      <c r="T20" s="18">
        <f>+IFERROR(VLOOKUP($B20,'Resumen - Carbono neutralidad'!$B$115:$AL$127,MATCH('GD Residencial Generación'!T$4,'Resumen - Carbono neutralidad'!$B$114:$W$114,0),FALSE),0)*1000</f>
        <v>0</v>
      </c>
      <c r="U20" s="18">
        <f>+IFERROR(VLOOKUP($B20,'Resumen - Carbono neutralidad'!$B$115:$AL$127,MATCH('GD Residencial Generación'!U$4,'Resumen - Carbono neutralidad'!$B$114:$W$114,0),FALSE),0)*1000</f>
        <v>0</v>
      </c>
      <c r="V20" s="18">
        <f>+IFERROR(VLOOKUP($B20,'Resumen - Carbono neutralidad'!$B$115:$AL$127,MATCH('GD Residencial Generación'!V$4,'Resumen - Carbono neutralidad'!$B$114:$W$114,0),FALSE),0)*1000</f>
        <v>0</v>
      </c>
      <c r="W20" s="18">
        <f>+IFERROR(VLOOKUP($B20,'Resumen - Carbono neutralidad'!$B$115:$AL$127,MATCH('GD Residencial Generación'!W$4,'Resumen - Carbono neutralidad'!$B$114:$W$114,0),FALSE),0)*1000</f>
        <v>0</v>
      </c>
      <c r="X20" s="18">
        <f>+IFERROR(VLOOKUP($B20,'Resumen - Carbono neutralidad'!$B$115:$AM$127,MATCH('GD Residencial Generación'!X$4,'Resumen - Carbono neutralidad'!$B$114:$X$114,0),FALSE),0)*1000</f>
        <v>0</v>
      </c>
      <c r="Y20" s="47"/>
      <c r="Z20" s="24">
        <f>IFERROR(((1+(D20/C20-1)*AA20)*(1+(E20/D20-1)*AA20)*(1+(F20/E20-1)*AA20)*(1+(G20/F20-1)*AA20)*(1+(H20/G20-1)*AA20)*(1+(I20/H20-1)*AA20)*(1+(J20/I20-1)*AA20)*(1+(K20/J20-1)*AA20)*(1+(L20/K20-1)*AA20)*(1+(M20/L20-1)*AA20)*(1+(N20/M20-1)*AA20)*(1+(O20/N20-1)*AA20)*(1+(P20/O20-1)*AA20)*(1+(Q20/P20-1)*AA20)*(1+(R20/Q20-1)*AA20)*(1+(S20/R20-1)*AA20)*(1+(T20/S20-1)*AA20)*(1+(U20/T20-1)*AA20)*(1+(V20/U20-1)*AA20)*(1+(W20/V20-1)*AA20)*(1+(X20/W20-1)*AA20)-X37/C37)*1000000000,0)</f>
        <v>0</v>
      </c>
      <c r="AA20" s="66">
        <v>0</v>
      </c>
    </row>
    <row r="21" spans="1:27" x14ac:dyDescent="0.2">
      <c r="B21" s="15" t="s">
        <v>34</v>
      </c>
      <c r="C21" s="16">
        <f t="shared" ref="C21:X21" si="1">+SUM(C5:C20)</f>
        <v>1780078.4863696927</v>
      </c>
      <c r="D21" s="17">
        <f t="shared" si="1"/>
        <v>2362349.3289376623</v>
      </c>
      <c r="E21" s="16">
        <f t="shared" si="1"/>
        <v>3025283.5458024135</v>
      </c>
      <c r="F21" s="17">
        <f t="shared" si="1"/>
        <v>3798892.7906241659</v>
      </c>
      <c r="G21" s="16">
        <f t="shared" si="1"/>
        <v>4439239.2261537891</v>
      </c>
      <c r="H21" s="16">
        <f t="shared" si="1"/>
        <v>5222751.1166794691</v>
      </c>
      <c r="I21" s="16">
        <f t="shared" si="1"/>
        <v>5628666.3989459844</v>
      </c>
      <c r="J21" s="16">
        <f t="shared" si="1"/>
        <v>6000724.3257504608</v>
      </c>
      <c r="K21" s="16">
        <f t="shared" si="1"/>
        <v>6227792.7836314533</v>
      </c>
      <c r="L21" s="16">
        <f t="shared" si="1"/>
        <v>6399352.8776190365</v>
      </c>
      <c r="M21" s="16">
        <f t="shared" si="1"/>
        <v>6621370.848256195</v>
      </c>
      <c r="N21" s="16">
        <f t="shared" si="1"/>
        <v>6842761.150793341</v>
      </c>
      <c r="O21" s="16">
        <f t="shared" si="1"/>
        <v>6994289.619820972</v>
      </c>
      <c r="P21" s="16">
        <f t="shared" si="1"/>
        <v>7128904.8520620279</v>
      </c>
      <c r="Q21" s="16">
        <f t="shared" si="1"/>
        <v>7263143.6703130994</v>
      </c>
      <c r="R21" s="16">
        <f t="shared" si="1"/>
        <v>7402975.4598977994</v>
      </c>
      <c r="S21" s="16">
        <f t="shared" si="1"/>
        <v>7538272.0630220398</v>
      </c>
      <c r="T21" s="25">
        <f t="shared" si="1"/>
        <v>7708018.1299131801</v>
      </c>
      <c r="U21" s="25">
        <f t="shared" si="1"/>
        <v>7857900.1459756903</v>
      </c>
      <c r="V21" s="25">
        <f t="shared" si="1"/>
        <v>8000551.7284373036</v>
      </c>
      <c r="W21" s="25">
        <f t="shared" si="1"/>
        <v>8147990.6495859008</v>
      </c>
      <c r="X21" s="25">
        <f t="shared" si="1"/>
        <v>8276826.7230861001</v>
      </c>
      <c r="Y21" s="47"/>
      <c r="Z21" s="24">
        <f>IFERROR(((1+(D21/C21-1)*AA21)*(1+(E21/D21-1)*AA21)*(1+(F21/E21-1)*AA21)*(1+(G21/F21-1)*AA21)*(1+(H21/G21-1)*AA21)*(1+(I21/H21-1)*AA21)*(1+(J21/I21-1)*AA21)*(1+(K21/J21-1)*AA21)*(1+(L21/K21-1)*AA21)*(1+(M21/L21-1)*AA21)*(1+(N21/M21-1)*AA21)*(1+(O21/N21-1)*AA21)*(1+(P21/O21-1)*AA21)*(1+(Q21/P21-1)*AA21)*(1+(R21/Q21-1)*AA21)*(1+(S21/R21-1)*AA21)*(1+(T21/S21-1)*AA21)*(1+(U21/T21-1)*AA21)*(1+(V21/U21-1)*AA21)*(1+(W21/V21-1)*AA21)*(1+(X21/W21-1)*AA21)-X42/C42)*1000000000,0)</f>
        <v>-7709002729.1261978</v>
      </c>
    </row>
    <row r="22" spans="1:27" x14ac:dyDescent="0.2">
      <c r="C22" s="45">
        <v>1780.0784863696927</v>
      </c>
      <c r="D22" s="45">
        <v>2362.3493289376624</v>
      </c>
      <c r="E22" s="45">
        <v>3025.2835458024133</v>
      </c>
      <c r="F22" s="45">
        <v>3798.8927906241661</v>
      </c>
      <c r="G22" s="45">
        <v>4439.2392261537889</v>
      </c>
      <c r="H22" s="45">
        <v>5222.7511166794693</v>
      </c>
      <c r="I22" s="45">
        <v>5628.6663989459848</v>
      </c>
      <c r="J22" s="45">
        <v>6000.7243257504606</v>
      </c>
      <c r="K22" s="45">
        <v>6227.7927836314529</v>
      </c>
      <c r="L22" s="45">
        <v>6399.3528776190369</v>
      </c>
      <c r="M22" s="45">
        <v>6621.3708482561951</v>
      </c>
      <c r="N22" s="45">
        <v>6842.7611507933407</v>
      </c>
      <c r="O22" s="45">
        <v>6994.2896198209719</v>
      </c>
      <c r="P22" s="45">
        <v>7128.9048520620281</v>
      </c>
      <c r="Q22" s="45">
        <v>7263.1436703130994</v>
      </c>
      <c r="R22" s="45">
        <v>7402.9754598977997</v>
      </c>
      <c r="S22" s="45">
        <v>7538.2720630220401</v>
      </c>
      <c r="T22" s="45">
        <v>7708.01812991318</v>
      </c>
      <c r="U22" s="45">
        <v>7857.9001459756901</v>
      </c>
      <c r="V22" s="45">
        <v>8000.5517284373036</v>
      </c>
      <c r="W22" s="45">
        <v>8147.9906495859004</v>
      </c>
      <c r="X22" s="45">
        <v>8276.8267230861002</v>
      </c>
    </row>
    <row r="23" spans="1:27" x14ac:dyDescent="0.2">
      <c r="B23" s="10" t="s">
        <v>33</v>
      </c>
    </row>
    <row r="24" spans="1:27" x14ac:dyDescent="0.2">
      <c r="B24" s="10" t="s">
        <v>35</v>
      </c>
      <c r="C24" s="45">
        <v>2</v>
      </c>
      <c r="D24" s="45">
        <f t="shared" ref="D24:X24" si="2">+C24+1</f>
        <v>3</v>
      </c>
      <c r="E24" s="45">
        <f t="shared" si="2"/>
        <v>4</v>
      </c>
      <c r="F24" s="45">
        <f t="shared" si="2"/>
        <v>5</v>
      </c>
      <c r="G24" s="45">
        <f t="shared" si="2"/>
        <v>6</v>
      </c>
      <c r="H24" s="45">
        <f t="shared" si="2"/>
        <v>7</v>
      </c>
      <c r="I24" s="45">
        <f t="shared" si="2"/>
        <v>8</v>
      </c>
      <c r="J24" s="45">
        <f t="shared" si="2"/>
        <v>9</v>
      </c>
      <c r="K24" s="45">
        <f t="shared" si="2"/>
        <v>10</v>
      </c>
      <c r="L24" s="45">
        <f t="shared" si="2"/>
        <v>11</v>
      </c>
      <c r="M24" s="45">
        <f t="shared" si="2"/>
        <v>12</v>
      </c>
      <c r="N24" s="45">
        <f t="shared" si="2"/>
        <v>13</v>
      </c>
      <c r="O24" s="45">
        <f t="shared" si="2"/>
        <v>14</v>
      </c>
      <c r="P24" s="45">
        <f t="shared" si="2"/>
        <v>15</v>
      </c>
      <c r="Q24" s="45">
        <f t="shared" si="2"/>
        <v>16</v>
      </c>
      <c r="R24" s="45">
        <f t="shared" si="2"/>
        <v>17</v>
      </c>
      <c r="S24" s="45">
        <f t="shared" si="2"/>
        <v>18</v>
      </c>
      <c r="T24" s="45">
        <f t="shared" si="2"/>
        <v>19</v>
      </c>
      <c r="U24" s="45">
        <f t="shared" si="2"/>
        <v>20</v>
      </c>
      <c r="V24" s="45">
        <f t="shared" si="2"/>
        <v>21</v>
      </c>
      <c r="W24" s="45">
        <f t="shared" si="2"/>
        <v>22</v>
      </c>
      <c r="X24" s="45">
        <f t="shared" si="2"/>
        <v>23</v>
      </c>
    </row>
    <row r="25" spans="1:27" x14ac:dyDescent="0.2">
      <c r="B25" s="19"/>
      <c r="C25" s="20">
        <f t="shared" ref="C25:V25" si="3">+C4</f>
        <v>2025</v>
      </c>
      <c r="D25" s="20">
        <f t="shared" si="3"/>
        <v>2026</v>
      </c>
      <c r="E25" s="20">
        <f t="shared" si="3"/>
        <v>2027</v>
      </c>
      <c r="F25" s="20">
        <f t="shared" si="3"/>
        <v>2028</v>
      </c>
      <c r="G25" s="20">
        <f t="shared" si="3"/>
        <v>2029</v>
      </c>
      <c r="H25" s="20">
        <f t="shared" si="3"/>
        <v>2030</v>
      </c>
      <c r="I25" s="20">
        <f t="shared" si="3"/>
        <v>2031</v>
      </c>
      <c r="J25" s="20">
        <f t="shared" si="3"/>
        <v>2032</v>
      </c>
      <c r="K25" s="20">
        <f t="shared" si="3"/>
        <v>2033</v>
      </c>
      <c r="L25" s="20">
        <f t="shared" si="3"/>
        <v>2034</v>
      </c>
      <c r="M25" s="20">
        <f t="shared" si="3"/>
        <v>2035</v>
      </c>
      <c r="N25" s="20">
        <f t="shared" si="3"/>
        <v>2036</v>
      </c>
      <c r="O25" s="20">
        <f t="shared" si="3"/>
        <v>2037</v>
      </c>
      <c r="P25" s="20">
        <f t="shared" si="3"/>
        <v>2038</v>
      </c>
      <c r="Q25" s="20">
        <f t="shared" si="3"/>
        <v>2039</v>
      </c>
      <c r="R25" s="20">
        <f t="shared" si="3"/>
        <v>2040</v>
      </c>
      <c r="S25" s="20">
        <f t="shared" si="3"/>
        <v>2041</v>
      </c>
      <c r="T25" s="20">
        <f t="shared" si="3"/>
        <v>2042</v>
      </c>
      <c r="U25" s="20">
        <f t="shared" si="3"/>
        <v>2043</v>
      </c>
      <c r="V25" s="20">
        <f t="shared" si="3"/>
        <v>2044</v>
      </c>
      <c r="W25" s="20">
        <f t="shared" ref="W25:X25" si="4">+W4</f>
        <v>2045</v>
      </c>
      <c r="X25" s="20">
        <f t="shared" si="4"/>
        <v>2046</v>
      </c>
    </row>
    <row r="26" spans="1:27" x14ac:dyDescent="0.2">
      <c r="B26" s="19">
        <v>1</v>
      </c>
      <c r="C26" s="26">
        <v>6247.3655499999995</v>
      </c>
      <c r="D26" s="26">
        <f t="shared" ref="D26:W26" si="5">C26*(1+(D6/C6-1)*$AA6)</f>
        <v>10982.688431023887</v>
      </c>
      <c r="E26" s="26">
        <f t="shared" si="5"/>
        <v>17646.489473859383</v>
      </c>
      <c r="F26" s="26">
        <f t="shared" si="5"/>
        <v>26512.565821552962</v>
      </c>
      <c r="G26" s="26">
        <f t="shared" si="5"/>
        <v>37068.894705789346</v>
      </c>
      <c r="H26" s="26">
        <f t="shared" si="5"/>
        <v>60143.777376843827</v>
      </c>
      <c r="I26" s="26">
        <f t="shared" si="5"/>
        <v>80728.59496299272</v>
      </c>
      <c r="J26" s="26">
        <f t="shared" si="5"/>
        <v>100891.41461805774</v>
      </c>
      <c r="K26" s="26">
        <f t="shared" si="5"/>
        <v>114310.46431255696</v>
      </c>
      <c r="L26" s="26">
        <f t="shared" si="5"/>
        <v>134267.66493691001</v>
      </c>
      <c r="M26" s="26">
        <f t="shared" si="5"/>
        <v>139405.26648724204</v>
      </c>
      <c r="N26" s="26">
        <f t="shared" si="5"/>
        <v>145769.70815615178</v>
      </c>
      <c r="O26" s="26">
        <f t="shared" si="5"/>
        <v>147902.51175164426</v>
      </c>
      <c r="P26" s="26">
        <f t="shared" si="5"/>
        <v>151323.202402772</v>
      </c>
      <c r="Q26" s="26">
        <f t="shared" si="5"/>
        <v>153253.22886169629</v>
      </c>
      <c r="R26" s="26">
        <f t="shared" si="5"/>
        <v>157856.88795396185</v>
      </c>
      <c r="S26" s="26">
        <f t="shared" si="5"/>
        <v>161346.66023397466</v>
      </c>
      <c r="T26" s="26">
        <f t="shared" si="5"/>
        <v>165180.03376240548</v>
      </c>
      <c r="U26" s="26">
        <f t="shared" si="5"/>
        <v>167666.77757748862</v>
      </c>
      <c r="V26" s="26">
        <f t="shared" si="5"/>
        <v>169702.65602545635</v>
      </c>
      <c r="W26" s="26">
        <f t="shared" si="5"/>
        <v>170236.10091034952</v>
      </c>
      <c r="X26" s="26">
        <f t="shared" ref="X26:X41" si="6">+VLOOKUP($B26,$B$5:$X$20,X$24,FALSE)</f>
        <v>172157.73079576492</v>
      </c>
      <c r="Y26" s="24">
        <f>IFERROR((W26*(1+(X6/W6-1)*$AA6)-X26)*1000000000,0)</f>
        <v>0</v>
      </c>
    </row>
    <row r="27" spans="1:27" x14ac:dyDescent="0.2">
      <c r="B27" s="19">
        <v>2</v>
      </c>
      <c r="C27" s="26">
        <v>15541.56495</v>
      </c>
      <c r="D27" s="26">
        <f t="shared" ref="D27:W27" si="7">C27*(1+(D7/C7-1)*$AA7)</f>
        <v>24244.568824289163</v>
      </c>
      <c r="E27" s="26">
        <f t="shared" si="7"/>
        <v>35193.71106471165</v>
      </c>
      <c r="F27" s="26">
        <f t="shared" si="7"/>
        <v>53323.621209408229</v>
      </c>
      <c r="G27" s="26">
        <f t="shared" si="7"/>
        <v>76778.19879997363</v>
      </c>
      <c r="H27" s="26">
        <f t="shared" si="7"/>
        <v>98273.70228381778</v>
      </c>
      <c r="I27" s="26">
        <f t="shared" si="7"/>
        <v>110816.10957994476</v>
      </c>
      <c r="J27" s="26">
        <f t="shared" si="7"/>
        <v>123037.73392423737</v>
      </c>
      <c r="K27" s="26">
        <f t="shared" si="7"/>
        <v>135564.78242542944</v>
      </c>
      <c r="L27" s="26">
        <f t="shared" si="7"/>
        <v>146356.6526624609</v>
      </c>
      <c r="M27" s="26">
        <f t="shared" si="7"/>
        <v>157147.69324080713</v>
      </c>
      <c r="N27" s="26">
        <f t="shared" si="7"/>
        <v>168671.98096345269</v>
      </c>
      <c r="O27" s="26">
        <f t="shared" si="7"/>
        <v>178577.69499457045</v>
      </c>
      <c r="P27" s="26">
        <f t="shared" si="7"/>
        <v>186384.91323680125</v>
      </c>
      <c r="Q27" s="26">
        <f t="shared" si="7"/>
        <v>200705.53382685618</v>
      </c>
      <c r="R27" s="26">
        <f t="shared" si="7"/>
        <v>213634.63056208703</v>
      </c>
      <c r="S27" s="26">
        <f t="shared" si="7"/>
        <v>225620.0179106076</v>
      </c>
      <c r="T27" s="26">
        <f t="shared" si="7"/>
        <v>240084.41262889319</v>
      </c>
      <c r="U27" s="26">
        <f t="shared" si="7"/>
        <v>250498.28348262899</v>
      </c>
      <c r="V27" s="26">
        <f t="shared" si="7"/>
        <v>259337.62664686385</v>
      </c>
      <c r="W27" s="26">
        <f t="shared" si="7"/>
        <v>268414.94675921713</v>
      </c>
      <c r="X27" s="26">
        <f t="shared" si="6"/>
        <v>277342.8426754314</v>
      </c>
      <c r="Y27" s="24">
        <f>IFERROR((W27*(1+(X7/W7-1)*$AA7)-X27)*1000000000,0)</f>
        <v>-0.23283064365386963</v>
      </c>
    </row>
    <row r="28" spans="1:27" x14ac:dyDescent="0.2">
      <c r="B28" s="19">
        <v>3</v>
      </c>
      <c r="C28" s="26">
        <v>27719.8593</v>
      </c>
      <c r="D28" s="26">
        <f t="shared" ref="D28:W28" si="8">C28*(1+(D8/C8-1)*$AA8)</f>
        <v>42624.612330940123</v>
      </c>
      <c r="E28" s="26">
        <f t="shared" si="8"/>
        <v>62667.554048886203</v>
      </c>
      <c r="F28" s="26">
        <f t="shared" si="8"/>
        <v>87355.187672264059</v>
      </c>
      <c r="G28" s="26">
        <f t="shared" si="8"/>
        <v>110215.00095419932</v>
      </c>
      <c r="H28" s="26">
        <f t="shared" si="8"/>
        <v>128856.47649149699</v>
      </c>
      <c r="I28" s="26">
        <f t="shared" si="8"/>
        <v>140634.58964667286</v>
      </c>
      <c r="J28" s="26">
        <f t="shared" si="8"/>
        <v>153651.99349001789</v>
      </c>
      <c r="K28" s="26">
        <f t="shared" si="8"/>
        <v>157183.30572720058</v>
      </c>
      <c r="L28" s="26">
        <f t="shared" si="8"/>
        <v>160639.44453959714</v>
      </c>
      <c r="M28" s="26">
        <f t="shared" si="8"/>
        <v>162665.63279054684</v>
      </c>
      <c r="N28" s="26">
        <f t="shared" si="8"/>
        <v>164650.02808210111</v>
      </c>
      <c r="O28" s="26">
        <f t="shared" si="8"/>
        <v>165468.65136943074</v>
      </c>
      <c r="P28" s="26">
        <f t="shared" si="8"/>
        <v>169040.00798130766</v>
      </c>
      <c r="Q28" s="26">
        <f t="shared" si="8"/>
        <v>172529.63040846179</v>
      </c>
      <c r="R28" s="26">
        <f t="shared" si="8"/>
        <v>175308.34974849471</v>
      </c>
      <c r="S28" s="26">
        <f t="shared" si="8"/>
        <v>176796.02951311099</v>
      </c>
      <c r="T28" s="26">
        <f t="shared" si="8"/>
        <v>179692.12033326773</v>
      </c>
      <c r="U28" s="26">
        <f t="shared" si="8"/>
        <v>180363.6913491899</v>
      </c>
      <c r="V28" s="26">
        <f t="shared" si="8"/>
        <v>184846.03609663807</v>
      </c>
      <c r="W28" s="26">
        <f t="shared" si="8"/>
        <v>186463.96471761627</v>
      </c>
      <c r="X28" s="26">
        <f t="shared" si="6"/>
        <v>188650.49999725597</v>
      </c>
      <c r="Y28" s="24">
        <f t="shared" ref="Y28:Y30" si="9">IFERROR((W28*(1+(X8/W8-1)*$AA8)-X28)*1000000000,0)</f>
        <v>-0.17462298274040222</v>
      </c>
    </row>
    <row r="29" spans="1:27" x14ac:dyDescent="0.2">
      <c r="B29" s="19">
        <v>4</v>
      </c>
      <c r="C29" s="26">
        <v>66254.575525000007</v>
      </c>
      <c r="D29" s="26">
        <f t="shared" ref="D29:W29" si="10">C29*(1+(D9/C9-1)*$AA9)</f>
        <v>95897.567141535401</v>
      </c>
      <c r="E29" s="26">
        <f t="shared" si="10"/>
        <v>132626.56757108192</v>
      </c>
      <c r="F29" s="26">
        <f t="shared" si="10"/>
        <v>166073.41632582853</v>
      </c>
      <c r="G29" s="26">
        <f t="shared" si="10"/>
        <v>200085.17160392518</v>
      </c>
      <c r="H29" s="26">
        <f t="shared" si="10"/>
        <v>231747.73174689015</v>
      </c>
      <c r="I29" s="26">
        <f t="shared" si="10"/>
        <v>247566.54431986372</v>
      </c>
      <c r="J29" s="26">
        <f t="shared" si="10"/>
        <v>254424.32996020655</v>
      </c>
      <c r="K29" s="26">
        <f t="shared" si="10"/>
        <v>260267.126221582</v>
      </c>
      <c r="L29" s="26">
        <f t="shared" si="10"/>
        <v>265182.64738796436</v>
      </c>
      <c r="M29" s="26">
        <f t="shared" si="10"/>
        <v>270486.46713329118</v>
      </c>
      <c r="N29" s="26">
        <f t="shared" si="10"/>
        <v>276565.4530939195</v>
      </c>
      <c r="O29" s="26">
        <f t="shared" si="10"/>
        <v>282423.77790194406</v>
      </c>
      <c r="P29" s="26">
        <f t="shared" si="10"/>
        <v>292075.08186087641</v>
      </c>
      <c r="Q29" s="26">
        <f t="shared" si="10"/>
        <v>299030.16186089528</v>
      </c>
      <c r="R29" s="26">
        <f t="shared" si="10"/>
        <v>305374.33356690145</v>
      </c>
      <c r="S29" s="26">
        <f t="shared" si="10"/>
        <v>312631.47231712862</v>
      </c>
      <c r="T29" s="26">
        <f t="shared" si="10"/>
        <v>319090.03249959357</v>
      </c>
      <c r="U29" s="26">
        <f t="shared" si="10"/>
        <v>329464.01108140254</v>
      </c>
      <c r="V29" s="26">
        <f t="shared" si="10"/>
        <v>340547.10244309925</v>
      </c>
      <c r="W29" s="26">
        <f t="shared" si="10"/>
        <v>367852.4522516969</v>
      </c>
      <c r="X29" s="26">
        <f t="shared" si="6"/>
        <v>377644.71277340897</v>
      </c>
      <c r="Y29" s="24">
        <f t="shared" si="9"/>
        <v>-31.606759876012802</v>
      </c>
    </row>
    <row r="30" spans="1:27" x14ac:dyDescent="0.2">
      <c r="B30" s="19">
        <v>5</v>
      </c>
      <c r="C30" s="26">
        <v>145818.06575000004</v>
      </c>
      <c r="D30" s="26">
        <f t="shared" ref="D30:W30" si="11">C30*(1+(D10/C10-1)*$AA10)</f>
        <v>169246.37135905048</v>
      </c>
      <c r="E30" s="26">
        <f t="shared" si="11"/>
        <v>197282.98567002499</v>
      </c>
      <c r="F30" s="26">
        <f t="shared" si="11"/>
        <v>223519.27105689165</v>
      </c>
      <c r="G30" s="26">
        <f t="shared" si="11"/>
        <v>251012.74345891285</v>
      </c>
      <c r="H30" s="26">
        <f t="shared" si="11"/>
        <v>279390.13010685326</v>
      </c>
      <c r="I30" s="26">
        <f t="shared" si="11"/>
        <v>290521.16832742939</v>
      </c>
      <c r="J30" s="26">
        <f t="shared" si="11"/>
        <v>302825.37777765241</v>
      </c>
      <c r="K30" s="26">
        <f t="shared" si="11"/>
        <v>310733.74329017859</v>
      </c>
      <c r="L30" s="26">
        <f t="shared" si="11"/>
        <v>318204.02402622491</v>
      </c>
      <c r="M30" s="26">
        <f t="shared" si="11"/>
        <v>327738.86410977173</v>
      </c>
      <c r="N30" s="26">
        <f t="shared" si="11"/>
        <v>340065.10323542077</v>
      </c>
      <c r="O30" s="26">
        <f t="shared" si="11"/>
        <v>351652.8000117488</v>
      </c>
      <c r="P30" s="26">
        <f t="shared" si="11"/>
        <v>364671.5248585607</v>
      </c>
      <c r="Q30" s="26">
        <f t="shared" si="11"/>
        <v>374683.2730004639</v>
      </c>
      <c r="R30" s="26">
        <f t="shared" si="11"/>
        <v>384184.43629883026</v>
      </c>
      <c r="S30" s="26">
        <f t="shared" si="11"/>
        <v>390826.82252794923</v>
      </c>
      <c r="T30" s="26">
        <f t="shared" si="11"/>
        <v>397222.03635053657</v>
      </c>
      <c r="U30" s="26">
        <f t="shared" si="11"/>
        <v>403270.09226397047</v>
      </c>
      <c r="V30" s="26">
        <f t="shared" si="11"/>
        <v>411888.2593603321</v>
      </c>
      <c r="W30" s="26">
        <f t="shared" si="11"/>
        <v>420849.47029391554</v>
      </c>
      <c r="X30" s="26">
        <f t="shared" si="6"/>
        <v>431254.00689421198</v>
      </c>
      <c r="Y30" s="24">
        <f t="shared" si="9"/>
        <v>-5.8207660913467407E-2</v>
      </c>
    </row>
    <row r="31" spans="1:27" x14ac:dyDescent="0.2">
      <c r="B31" s="19">
        <v>6</v>
      </c>
      <c r="C31" s="26">
        <v>113417.98665000002</v>
      </c>
      <c r="D31" s="26">
        <f t="shared" ref="D31:W31" si="12">C31*(1+(D12/C12-1)*$AA12)</f>
        <v>151361.60097624443</v>
      </c>
      <c r="E31" s="26">
        <f t="shared" si="12"/>
        <v>196347.04646514414</v>
      </c>
      <c r="F31" s="26">
        <f t="shared" si="12"/>
        <v>241911.94043999503</v>
      </c>
      <c r="G31" s="26">
        <f t="shared" si="12"/>
        <v>267379.02215168258</v>
      </c>
      <c r="H31" s="26">
        <f t="shared" si="12"/>
        <v>285726.71337879385</v>
      </c>
      <c r="I31" s="26">
        <f t="shared" si="12"/>
        <v>297163.40922669583</v>
      </c>
      <c r="J31" s="26">
        <f t="shared" si="12"/>
        <v>304463.22984955966</v>
      </c>
      <c r="K31" s="26">
        <f t="shared" si="12"/>
        <v>311984.27517158526</v>
      </c>
      <c r="L31" s="26">
        <f t="shared" si="12"/>
        <v>321513.5724358423</v>
      </c>
      <c r="M31" s="26">
        <f t="shared" si="12"/>
        <v>327621.82957103994</v>
      </c>
      <c r="N31" s="26">
        <f t="shared" si="12"/>
        <v>335203.29693166004</v>
      </c>
      <c r="O31" s="26">
        <f t="shared" si="12"/>
        <v>342597.03694941697</v>
      </c>
      <c r="P31" s="26">
        <f t="shared" si="12"/>
        <v>349267.07551894063</v>
      </c>
      <c r="Q31" s="26">
        <f t="shared" si="12"/>
        <v>357487.30207478459</v>
      </c>
      <c r="R31" s="26">
        <f t="shared" si="12"/>
        <v>366305.87274588802</v>
      </c>
      <c r="S31" s="26">
        <f t="shared" si="12"/>
        <v>379978.4931262146</v>
      </c>
      <c r="T31" s="26">
        <f t="shared" si="12"/>
        <v>411216.4245998956</v>
      </c>
      <c r="U31" s="26">
        <f t="shared" si="12"/>
        <v>422448.19238766137</v>
      </c>
      <c r="V31" s="26">
        <f t="shared" si="12"/>
        <v>426031.60780285986</v>
      </c>
      <c r="W31" s="26">
        <f t="shared" si="12"/>
        <v>430319.68661308498</v>
      </c>
      <c r="X31" s="26">
        <f t="shared" si="6"/>
        <v>436127.81001959054</v>
      </c>
      <c r="Y31" s="24">
        <f>IFERROR((W31*(1+(X12/W12-1)*$AA12)-X31)*1000000000,0)</f>
        <v>36.14695742726326</v>
      </c>
    </row>
    <row r="32" spans="1:27" x14ac:dyDescent="0.2">
      <c r="B32" s="19">
        <v>7</v>
      </c>
      <c r="C32" s="26">
        <v>114830.34320000002</v>
      </c>
      <c r="D32" s="26">
        <f t="shared" ref="D32:W32" si="13">C32*(1+(D13/C13-1)*$AA13)</f>
        <v>138804.47101229907</v>
      </c>
      <c r="E32" s="26">
        <f t="shared" si="13"/>
        <v>160999.92020387895</v>
      </c>
      <c r="F32" s="26">
        <f t="shared" si="13"/>
        <v>185369.48752658966</v>
      </c>
      <c r="G32" s="26">
        <f t="shared" si="13"/>
        <v>201543.58452829265</v>
      </c>
      <c r="H32" s="26">
        <f t="shared" si="13"/>
        <v>225617.73122563589</v>
      </c>
      <c r="I32" s="26">
        <f t="shared" si="13"/>
        <v>236512.64195864488</v>
      </c>
      <c r="J32" s="26">
        <f t="shared" si="13"/>
        <v>245352.48474332367</v>
      </c>
      <c r="K32" s="26">
        <f t="shared" si="13"/>
        <v>254768.36359133272</v>
      </c>
      <c r="L32" s="26">
        <f t="shared" si="13"/>
        <v>261507.56160792155</v>
      </c>
      <c r="M32" s="26">
        <f t="shared" si="13"/>
        <v>270576.32652261545</v>
      </c>
      <c r="N32" s="26">
        <f t="shared" si="13"/>
        <v>281326.56683300133</v>
      </c>
      <c r="O32" s="26">
        <f t="shared" si="13"/>
        <v>293283.07266725309</v>
      </c>
      <c r="P32" s="26">
        <f t="shared" si="13"/>
        <v>301217.96018138813</v>
      </c>
      <c r="Q32" s="26">
        <f t="shared" si="13"/>
        <v>309768.68641971331</v>
      </c>
      <c r="R32" s="26">
        <f t="shared" si="13"/>
        <v>317176.63132127962</v>
      </c>
      <c r="S32" s="26">
        <f t="shared" si="13"/>
        <v>326222.47819144826</v>
      </c>
      <c r="T32" s="26">
        <f t="shared" si="13"/>
        <v>337293.91722943704</v>
      </c>
      <c r="U32" s="26">
        <f t="shared" si="13"/>
        <v>348585.08842905459</v>
      </c>
      <c r="V32" s="26">
        <f t="shared" si="13"/>
        <v>361261.21481989772</v>
      </c>
      <c r="W32" s="26">
        <f t="shared" si="13"/>
        <v>376663.81135602528</v>
      </c>
      <c r="X32" s="26">
        <f t="shared" si="6"/>
        <v>387317.23449728551</v>
      </c>
      <c r="Y32" s="24">
        <f>IFERROR((W32*(1+(X13/W13-1)*$AA13)-X32)*1000000000,0)</f>
        <v>0</v>
      </c>
    </row>
    <row r="33" spans="1:26" x14ac:dyDescent="0.2">
      <c r="A33" s="39"/>
      <c r="B33" s="19">
        <v>8</v>
      </c>
      <c r="C33" s="26">
        <v>83414.811449999994</v>
      </c>
      <c r="D33" s="26">
        <f t="shared" ref="D33:W33" si="14">C33*(1+(D15/C15-1)*$AA15)</f>
        <v>108420.59368807713</v>
      </c>
      <c r="E33" s="26">
        <f t="shared" si="14"/>
        <v>138556.68270513628</v>
      </c>
      <c r="F33" s="26">
        <f t="shared" si="14"/>
        <v>176241.9039505705</v>
      </c>
      <c r="G33" s="26">
        <f t="shared" si="14"/>
        <v>211775.93343209341</v>
      </c>
      <c r="H33" s="26">
        <f t="shared" si="14"/>
        <v>284285.64958948398</v>
      </c>
      <c r="I33" s="26">
        <f t="shared" si="14"/>
        <v>309924.83422340575</v>
      </c>
      <c r="J33" s="26">
        <f t="shared" si="14"/>
        <v>326991.71486392734</v>
      </c>
      <c r="K33" s="26">
        <f t="shared" si="14"/>
        <v>344467.14106681151</v>
      </c>
      <c r="L33" s="26">
        <f t="shared" si="14"/>
        <v>355159.97495306027</v>
      </c>
      <c r="M33" s="26">
        <f t="shared" si="14"/>
        <v>366938.81959390832</v>
      </c>
      <c r="N33" s="26">
        <f t="shared" si="14"/>
        <v>382054.81198751548</v>
      </c>
      <c r="O33" s="26">
        <f t="shared" si="14"/>
        <v>391144.85991888895</v>
      </c>
      <c r="P33" s="26">
        <f t="shared" si="14"/>
        <v>400579.20164557942</v>
      </c>
      <c r="Q33" s="26">
        <f t="shared" si="14"/>
        <v>411047.0623676001</v>
      </c>
      <c r="R33" s="26">
        <f t="shared" si="14"/>
        <v>428529.80305315967</v>
      </c>
      <c r="S33" s="26">
        <f t="shared" si="14"/>
        <v>439315.22712641937</v>
      </c>
      <c r="T33" s="26">
        <f t="shared" si="14"/>
        <v>447439.35474561917</v>
      </c>
      <c r="U33" s="26">
        <f t="shared" si="14"/>
        <v>456932.39377797954</v>
      </c>
      <c r="V33" s="26">
        <f t="shared" si="14"/>
        <v>467665.9993771076</v>
      </c>
      <c r="W33" s="26">
        <f t="shared" si="14"/>
        <v>476260.05250439933</v>
      </c>
      <c r="X33" s="26">
        <f t="shared" si="6"/>
        <v>487376.14977005788</v>
      </c>
      <c r="Y33" s="24">
        <f>IFERROR((W33*(1+(X15/W15-1)*$AA15)-X33)*1000000000,0)</f>
        <v>1.280568540096283</v>
      </c>
    </row>
    <row r="34" spans="1:26" x14ac:dyDescent="0.2">
      <c r="B34" s="19">
        <v>9</v>
      </c>
      <c r="C34" s="26">
        <v>20635.464800000002</v>
      </c>
      <c r="D34" s="26">
        <f t="shared" ref="D34:W34" si="15">C34*(1+(D16/C16-1)*$AA16)</f>
        <v>38871.036543038026</v>
      </c>
      <c r="E34" s="26">
        <f t="shared" si="15"/>
        <v>83014.64867756961</v>
      </c>
      <c r="F34" s="26">
        <f t="shared" si="15"/>
        <v>180771.53922037978</v>
      </c>
      <c r="G34" s="26">
        <f t="shared" si="15"/>
        <v>256147.53244711575</v>
      </c>
      <c r="H34" s="26">
        <f t="shared" si="15"/>
        <v>346233.70175523916</v>
      </c>
      <c r="I34" s="26">
        <f t="shared" si="15"/>
        <v>428320.44012437062</v>
      </c>
      <c r="J34" s="26">
        <f t="shared" si="15"/>
        <v>463996.95445769839</v>
      </c>
      <c r="K34" s="26">
        <f t="shared" si="15"/>
        <v>478857.43411528115</v>
      </c>
      <c r="L34" s="26">
        <f t="shared" si="15"/>
        <v>486449.99089806882</v>
      </c>
      <c r="M34" s="26">
        <f t="shared" si="15"/>
        <v>490691.14631752513</v>
      </c>
      <c r="N34" s="26">
        <f t="shared" si="15"/>
        <v>497129.21663672564</v>
      </c>
      <c r="O34" s="26">
        <f t="shared" si="15"/>
        <v>502767.25713226863</v>
      </c>
      <c r="P34" s="26">
        <f t="shared" si="15"/>
        <v>507038.59996132826</v>
      </c>
      <c r="Q34" s="26">
        <f t="shared" si="15"/>
        <v>511334.82917660649</v>
      </c>
      <c r="R34" s="26">
        <f t="shared" si="15"/>
        <v>516143.07605463691</v>
      </c>
      <c r="S34" s="26">
        <f t="shared" si="15"/>
        <v>520141.71723657078</v>
      </c>
      <c r="T34" s="26">
        <f t="shared" si="15"/>
        <v>524097.32931474486</v>
      </c>
      <c r="U34" s="26">
        <f t="shared" si="15"/>
        <v>529128.19674783747</v>
      </c>
      <c r="V34" s="26">
        <f t="shared" si="15"/>
        <v>537292.9268137794</v>
      </c>
      <c r="W34" s="26">
        <f t="shared" si="15"/>
        <v>541711.77764580911</v>
      </c>
      <c r="X34" s="26">
        <f t="shared" si="6"/>
        <v>545324.9145829617</v>
      </c>
      <c r="Y34" s="24">
        <f>IFERROR((W34*(1+(X16/W16-1)*$AA16)-X34)*1000000000,0)</f>
        <v>-0.46566128730773926</v>
      </c>
    </row>
    <row r="35" spans="1:26" x14ac:dyDescent="0.2">
      <c r="B35" s="19">
        <v>10</v>
      </c>
      <c r="C35" s="26">
        <v>37300.404849999999</v>
      </c>
      <c r="D35" s="26">
        <f t="shared" ref="D35:W35" si="16">C35*(1+(D18/C18-1)*$AA18)</f>
        <v>95307.486546975502</v>
      </c>
      <c r="E35" s="26">
        <f t="shared" si="16"/>
        <v>153507.50023323525</v>
      </c>
      <c r="F35" s="26">
        <f t="shared" si="16"/>
        <v>184152.62715750452</v>
      </c>
      <c r="G35" s="26">
        <f t="shared" si="16"/>
        <v>202883.22767293407</v>
      </c>
      <c r="H35" s="26">
        <f t="shared" si="16"/>
        <v>226973.01847924379</v>
      </c>
      <c r="I35" s="26">
        <f t="shared" si="16"/>
        <v>237090.09480048387</v>
      </c>
      <c r="J35" s="26">
        <f t="shared" si="16"/>
        <v>246659.63138344203</v>
      </c>
      <c r="K35" s="26">
        <f t="shared" si="16"/>
        <v>257114.24311569892</v>
      </c>
      <c r="L35" s="26">
        <f t="shared" si="16"/>
        <v>266021.16789082909</v>
      </c>
      <c r="M35" s="26">
        <f t="shared" si="16"/>
        <v>275986.6182729954</v>
      </c>
      <c r="N35" s="26">
        <f t="shared" si="16"/>
        <v>283206.01757664094</v>
      </c>
      <c r="O35" s="26">
        <f t="shared" si="16"/>
        <v>291082.50495529006</v>
      </c>
      <c r="P35" s="26">
        <f t="shared" si="16"/>
        <v>300063.59593392635</v>
      </c>
      <c r="Q35" s="26">
        <f t="shared" si="16"/>
        <v>309465.35651799513</v>
      </c>
      <c r="R35" s="26">
        <f t="shared" si="16"/>
        <v>318223.88517155236</v>
      </c>
      <c r="S35" s="26">
        <f t="shared" si="16"/>
        <v>330582.4940381482</v>
      </c>
      <c r="T35" s="26">
        <f t="shared" si="16"/>
        <v>361830.20945499471</v>
      </c>
      <c r="U35" s="26">
        <f t="shared" si="16"/>
        <v>397306.34768370457</v>
      </c>
      <c r="V35" s="26">
        <f t="shared" si="16"/>
        <v>406267.2517374595</v>
      </c>
      <c r="W35" s="26">
        <f t="shared" si="16"/>
        <v>416447.27081386128</v>
      </c>
      <c r="X35" s="26">
        <f t="shared" si="6"/>
        <v>428492.07452332915</v>
      </c>
      <c r="Y35" s="24">
        <f>IFERROR((W35*(1+(X18/W18-1)*$AA18)-X35)*1000000000,0)</f>
        <v>0</v>
      </c>
    </row>
    <row r="36" spans="1:26" x14ac:dyDescent="0.2">
      <c r="B36" s="19">
        <v>11</v>
      </c>
      <c r="C36" s="26">
        <v>1353.5453166666666</v>
      </c>
      <c r="D36" s="26">
        <f t="shared" ref="D36:W36" si="17">IFERROR(C36*(1+(D19/C19-1)*$AA19),0)</f>
        <v>0</v>
      </c>
      <c r="E36" s="26">
        <f t="shared" si="17"/>
        <v>0</v>
      </c>
      <c r="F36" s="26">
        <f t="shared" si="17"/>
        <v>0</v>
      </c>
      <c r="G36" s="26">
        <f t="shared" si="17"/>
        <v>0</v>
      </c>
      <c r="H36" s="26">
        <f t="shared" si="17"/>
        <v>0</v>
      </c>
      <c r="I36" s="26">
        <f t="shared" si="17"/>
        <v>0</v>
      </c>
      <c r="J36" s="26">
        <f t="shared" si="17"/>
        <v>0</v>
      </c>
      <c r="K36" s="26">
        <f t="shared" si="17"/>
        <v>0</v>
      </c>
      <c r="L36" s="26">
        <f t="shared" si="17"/>
        <v>0</v>
      </c>
      <c r="M36" s="26">
        <f t="shared" si="17"/>
        <v>0</v>
      </c>
      <c r="N36" s="26">
        <f t="shared" si="17"/>
        <v>0</v>
      </c>
      <c r="O36" s="26">
        <f t="shared" si="17"/>
        <v>0</v>
      </c>
      <c r="P36" s="26">
        <f t="shared" si="17"/>
        <v>0</v>
      </c>
      <c r="Q36" s="26">
        <f t="shared" si="17"/>
        <v>0</v>
      </c>
      <c r="R36" s="26">
        <f t="shared" si="17"/>
        <v>0</v>
      </c>
      <c r="S36" s="26">
        <f t="shared" si="17"/>
        <v>0</v>
      </c>
      <c r="T36" s="26">
        <f t="shared" si="17"/>
        <v>0</v>
      </c>
      <c r="U36" s="26">
        <f t="shared" si="17"/>
        <v>0</v>
      </c>
      <c r="V36" s="26">
        <f t="shared" si="17"/>
        <v>0</v>
      </c>
      <c r="W36" s="26">
        <f t="shared" si="17"/>
        <v>0</v>
      </c>
      <c r="X36" s="26">
        <f t="shared" si="6"/>
        <v>0</v>
      </c>
      <c r="Y36" s="24">
        <f>IFERROR((W36*(1+(X19/W19-1)*$AA19)-X36)*1000000000,0)</f>
        <v>0</v>
      </c>
    </row>
    <row r="37" spans="1:26" x14ac:dyDescent="0.2">
      <c r="B37" s="19">
        <v>12</v>
      </c>
      <c r="C37" s="26">
        <v>1623.8789166666668</v>
      </c>
      <c r="D37" s="26">
        <f t="shared" ref="D37:W37" si="18">IFERROR(C37*(1+(D20/C20-1)*$AA20),0)</f>
        <v>0</v>
      </c>
      <c r="E37" s="26">
        <f t="shared" si="18"/>
        <v>0</v>
      </c>
      <c r="F37" s="26">
        <f t="shared" si="18"/>
        <v>0</v>
      </c>
      <c r="G37" s="26">
        <f t="shared" si="18"/>
        <v>0</v>
      </c>
      <c r="H37" s="26">
        <f t="shared" si="18"/>
        <v>0</v>
      </c>
      <c r="I37" s="26">
        <f t="shared" si="18"/>
        <v>0</v>
      </c>
      <c r="J37" s="26">
        <f t="shared" si="18"/>
        <v>0</v>
      </c>
      <c r="K37" s="26">
        <f t="shared" si="18"/>
        <v>0</v>
      </c>
      <c r="L37" s="26">
        <f t="shared" si="18"/>
        <v>0</v>
      </c>
      <c r="M37" s="26">
        <f t="shared" si="18"/>
        <v>0</v>
      </c>
      <c r="N37" s="26">
        <f t="shared" si="18"/>
        <v>0</v>
      </c>
      <c r="O37" s="26">
        <f t="shared" si="18"/>
        <v>0</v>
      </c>
      <c r="P37" s="26">
        <f t="shared" si="18"/>
        <v>0</v>
      </c>
      <c r="Q37" s="26">
        <f t="shared" si="18"/>
        <v>0</v>
      </c>
      <c r="R37" s="26">
        <f t="shared" si="18"/>
        <v>0</v>
      </c>
      <c r="S37" s="26">
        <f t="shared" si="18"/>
        <v>0</v>
      </c>
      <c r="T37" s="26">
        <f t="shared" si="18"/>
        <v>0</v>
      </c>
      <c r="U37" s="26">
        <f t="shared" si="18"/>
        <v>0</v>
      </c>
      <c r="V37" s="26">
        <f t="shared" si="18"/>
        <v>0</v>
      </c>
      <c r="W37" s="26">
        <f t="shared" si="18"/>
        <v>0</v>
      </c>
      <c r="X37" s="26">
        <f t="shared" si="6"/>
        <v>0</v>
      </c>
      <c r="Y37" s="24">
        <f>IFERROR((W37*(1+(X20/W20-1)*$AA20)-X37)*1000000000,0)</f>
        <v>0</v>
      </c>
    </row>
    <row r="38" spans="1:26" x14ac:dyDescent="0.2">
      <c r="B38" s="19">
        <v>13</v>
      </c>
      <c r="C38" s="26">
        <v>276859.51712500007</v>
      </c>
      <c r="D38" s="26">
        <f t="shared" ref="D38:W38" si="19">IFERROR(C38*(1+(D11/C11-1)*$AA11),0)</f>
        <v>430199.09887905821</v>
      </c>
      <c r="E38" s="26">
        <f t="shared" si="19"/>
        <v>650590.39403662411</v>
      </c>
      <c r="F38" s="26">
        <f t="shared" si="19"/>
        <v>978186.20438193332</v>
      </c>
      <c r="G38" s="26">
        <f t="shared" si="19"/>
        <v>1321372.2987064654</v>
      </c>
      <c r="H38" s="26">
        <f t="shared" si="19"/>
        <v>1815290.0986085655</v>
      </c>
      <c r="I38" s="26">
        <f t="shared" si="19"/>
        <v>2097333.0829219017</v>
      </c>
      <c r="J38" s="26">
        <f t="shared" si="19"/>
        <v>2429982.8428466427</v>
      </c>
      <c r="K38" s="26">
        <f t="shared" si="19"/>
        <v>2622922.1167387017</v>
      </c>
      <c r="L38" s="26">
        <f t="shared" si="19"/>
        <v>2759909.9438639455</v>
      </c>
      <c r="M38" s="26">
        <f t="shared" si="19"/>
        <v>2987488.9805936255</v>
      </c>
      <c r="N38" s="26">
        <f t="shared" si="19"/>
        <v>3196667.1798573243</v>
      </c>
      <c r="O38" s="26">
        <f t="shared" si="19"/>
        <v>3321492.465042328</v>
      </c>
      <c r="P38" s="26">
        <f t="shared" si="19"/>
        <v>3416711.340438182</v>
      </c>
      <c r="Q38" s="26">
        <f t="shared" si="19"/>
        <v>3521309.3976412211</v>
      </c>
      <c r="R38" s="26">
        <f t="shared" si="19"/>
        <v>3626160.9253889797</v>
      </c>
      <c r="S38" s="26">
        <f t="shared" si="19"/>
        <v>3731157.8848220347</v>
      </c>
      <c r="T38" s="26">
        <f t="shared" si="19"/>
        <v>3849481.5467995973</v>
      </c>
      <c r="U38" s="26">
        <f t="shared" si="19"/>
        <v>3963555.2125608907</v>
      </c>
      <c r="V38" s="26">
        <f t="shared" si="19"/>
        <v>4086257.1927213632</v>
      </c>
      <c r="W38" s="26">
        <f t="shared" si="19"/>
        <v>4199232.5231368877</v>
      </c>
      <c r="X38" s="26">
        <f t="shared" si="6"/>
        <v>4302399.5574463261</v>
      </c>
      <c r="Y38" s="24">
        <f>IFERROR((W38*(1+(X11/W11-1)*$AA11)-X38)*1000000000,0)</f>
        <v>-1.862645149230957</v>
      </c>
    </row>
    <row r="39" spans="1:26" x14ac:dyDescent="0.2">
      <c r="B39" s="19">
        <v>14</v>
      </c>
      <c r="C39" s="26">
        <v>24540.283466666664</v>
      </c>
      <c r="D39" s="26">
        <f t="shared" ref="D39:W39" si="20">C39*(1+(D17/C17-1)*$AA17)</f>
        <v>32872.530660558346</v>
      </c>
      <c r="E39" s="26">
        <f t="shared" si="20"/>
        <v>39474.358609686678</v>
      </c>
      <c r="F39" s="26">
        <f t="shared" si="20"/>
        <v>47594.343819896458</v>
      </c>
      <c r="G39" s="26">
        <f t="shared" si="20"/>
        <v>57245.997138670013</v>
      </c>
      <c r="H39" s="26">
        <f t="shared" si="20"/>
        <v>71073.63488356155</v>
      </c>
      <c r="I39" s="26">
        <f t="shared" si="20"/>
        <v>80358.285309392231</v>
      </c>
      <c r="J39" s="26">
        <f t="shared" si="20"/>
        <v>91380.857908149876</v>
      </c>
      <c r="K39" s="26">
        <f t="shared" si="20"/>
        <v>97454.546327954566</v>
      </c>
      <c r="L39" s="26">
        <f t="shared" si="20"/>
        <v>101892.87107525529</v>
      </c>
      <c r="M39" s="26">
        <f t="shared" si="20"/>
        <v>112012.98012947029</v>
      </c>
      <c r="N39" s="26">
        <f t="shared" si="20"/>
        <v>129325.99802878949</v>
      </c>
      <c r="O39" s="26">
        <f t="shared" si="20"/>
        <v>138346.71390602662</v>
      </c>
      <c r="P39" s="26">
        <f t="shared" si="20"/>
        <v>151364.57948044853</v>
      </c>
      <c r="Q39" s="26">
        <f t="shared" si="20"/>
        <v>154847.97448205645</v>
      </c>
      <c r="R39" s="26">
        <f t="shared" si="20"/>
        <v>159853.30328590752</v>
      </c>
      <c r="S39" s="26">
        <f t="shared" si="20"/>
        <v>165904.41463216866</v>
      </c>
      <c r="T39" s="26">
        <f t="shared" si="20"/>
        <v>171962.86739382221</v>
      </c>
      <c r="U39" s="26">
        <f t="shared" si="20"/>
        <v>177558.89001417565</v>
      </c>
      <c r="V39" s="26">
        <f t="shared" si="20"/>
        <v>180832.58023528964</v>
      </c>
      <c r="W39" s="26">
        <f t="shared" si="20"/>
        <v>183188.49653188104</v>
      </c>
      <c r="X39" s="26">
        <f t="shared" si="6"/>
        <v>187860.34088473817</v>
      </c>
      <c r="Y39" s="24">
        <f>IFERROR((W39*(1+(X17/W17-1)*$AA17)-X39)*1000000000,0)</f>
        <v>-2.3283064365386963</v>
      </c>
    </row>
    <row r="40" spans="1:26" x14ac:dyDescent="0.2">
      <c r="B40" s="19">
        <v>15</v>
      </c>
      <c r="C40" s="26">
        <v>14818.280949999998</v>
      </c>
      <c r="D40" s="26">
        <f t="shared" ref="D40:W40" si="21">C40*(1+(D5/C5-1)*$AA5)</f>
        <v>17654.437096051628</v>
      </c>
      <c r="E40" s="26">
        <f t="shared" si="21"/>
        <v>21205.890541804896</v>
      </c>
      <c r="F40" s="26">
        <f t="shared" si="21"/>
        <v>26207.377848306285</v>
      </c>
      <c r="G40" s="26">
        <f t="shared" si="21"/>
        <v>29547.097662261076</v>
      </c>
      <c r="H40" s="26">
        <f t="shared" si="21"/>
        <v>33081.259544033412</v>
      </c>
      <c r="I40" s="26">
        <f t="shared" si="21"/>
        <v>33831.232944468444</v>
      </c>
      <c r="J40" s="26">
        <f t="shared" si="21"/>
        <v>34667.601896087457</v>
      </c>
      <c r="K40" s="26">
        <f t="shared" si="21"/>
        <v>35936.337775910244</v>
      </c>
      <c r="L40" s="26">
        <f t="shared" si="21"/>
        <v>37415.29265694019</v>
      </c>
      <c r="M40" s="26">
        <f t="shared" si="21"/>
        <v>38357.005191185803</v>
      </c>
      <c r="N40" s="26">
        <f t="shared" si="21"/>
        <v>39820.382982813775</v>
      </c>
      <c r="O40" s="26">
        <f t="shared" si="21"/>
        <v>42090.026523421839</v>
      </c>
      <c r="P40" s="26">
        <f t="shared" si="21"/>
        <v>44126.459517384799</v>
      </c>
      <c r="Q40" s="26">
        <f t="shared" si="21"/>
        <v>45250.507424751915</v>
      </c>
      <c r="R40" s="26">
        <f t="shared" si="21"/>
        <v>46410.502825873999</v>
      </c>
      <c r="S40" s="26">
        <f t="shared" si="21"/>
        <v>47548.890271570097</v>
      </c>
      <c r="T40" s="26">
        <f t="shared" si="21"/>
        <v>48727.268580878153</v>
      </c>
      <c r="U40" s="26">
        <f t="shared" si="21"/>
        <v>50402.072508960002</v>
      </c>
      <c r="V40" s="26">
        <f t="shared" si="21"/>
        <v>52371.078269570833</v>
      </c>
      <c r="W40" s="26">
        <f t="shared" si="21"/>
        <v>53787.438161564496</v>
      </c>
      <c r="X40" s="26">
        <f t="shared" si="6"/>
        <v>54878.84822573694</v>
      </c>
      <c r="Y40" s="24">
        <f>IFERROR((W40*(1+(X5/W5-1)*$AA5)-X40)*1000000000,0)</f>
        <v>4.3655745685100555E-2</v>
      </c>
      <c r="Z40" s="46"/>
    </row>
    <row r="41" spans="1:26" x14ac:dyDescent="0.2">
      <c r="B41" s="19">
        <v>16</v>
      </c>
      <c r="C41" s="26">
        <v>0</v>
      </c>
      <c r="D41" s="26">
        <f t="shared" ref="D41:W41" si="22">IFERROR(C41*(1+(D14/C14-1)*$AA14),0)</f>
        <v>0</v>
      </c>
      <c r="E41" s="26">
        <f t="shared" si="22"/>
        <v>0</v>
      </c>
      <c r="F41" s="26">
        <f t="shared" si="22"/>
        <v>0</v>
      </c>
      <c r="G41" s="26">
        <f t="shared" si="22"/>
        <v>0</v>
      </c>
      <c r="H41" s="26">
        <f t="shared" si="22"/>
        <v>0</v>
      </c>
      <c r="I41" s="26">
        <f t="shared" si="22"/>
        <v>0</v>
      </c>
      <c r="J41" s="26">
        <f t="shared" si="22"/>
        <v>0</v>
      </c>
      <c r="K41" s="26">
        <f t="shared" si="22"/>
        <v>0</v>
      </c>
      <c r="L41" s="26">
        <f t="shared" si="22"/>
        <v>0</v>
      </c>
      <c r="M41" s="26">
        <f t="shared" si="22"/>
        <v>0</v>
      </c>
      <c r="N41" s="26">
        <f t="shared" si="22"/>
        <v>0</v>
      </c>
      <c r="O41" s="26">
        <f t="shared" si="22"/>
        <v>0</v>
      </c>
      <c r="P41" s="26">
        <f t="shared" si="22"/>
        <v>0</v>
      </c>
      <c r="Q41" s="26">
        <f t="shared" si="22"/>
        <v>0</v>
      </c>
      <c r="R41" s="26">
        <f t="shared" si="22"/>
        <v>0</v>
      </c>
      <c r="S41" s="26">
        <f t="shared" si="22"/>
        <v>0</v>
      </c>
      <c r="T41" s="26">
        <f t="shared" si="22"/>
        <v>0</v>
      </c>
      <c r="U41" s="26">
        <f t="shared" si="22"/>
        <v>0</v>
      </c>
      <c r="V41" s="26">
        <f t="shared" si="22"/>
        <v>0</v>
      </c>
      <c r="W41" s="26">
        <f t="shared" si="22"/>
        <v>0</v>
      </c>
      <c r="X41" s="26">
        <f t="shared" si="6"/>
        <v>0</v>
      </c>
      <c r="Y41" s="24">
        <f>IFERROR((W41*(1+(X14/W14-1)*$AA14)-X41)*1000000000,0)</f>
        <v>0</v>
      </c>
    </row>
    <row r="42" spans="1:26" x14ac:dyDescent="0.2">
      <c r="B42" s="21" t="s">
        <v>34</v>
      </c>
      <c r="C42" s="27">
        <f t="shared" ref="C42:U42" si="23">+SUM(C26:C41)</f>
        <v>950375.9478000002</v>
      </c>
      <c r="D42" s="27">
        <f t="shared" si="23"/>
        <v>1356487.0634891412</v>
      </c>
      <c r="E42" s="27">
        <f t="shared" si="23"/>
        <v>1889113.749301644</v>
      </c>
      <c r="F42" s="27">
        <f t="shared" si="23"/>
        <v>2577219.4864311204</v>
      </c>
      <c r="G42" s="27">
        <f t="shared" si="23"/>
        <v>3223054.7032623151</v>
      </c>
      <c r="H42" s="27">
        <f t="shared" si="23"/>
        <v>4086693.6254704595</v>
      </c>
      <c r="I42" s="27">
        <f t="shared" si="23"/>
        <v>4590801.0283462657</v>
      </c>
      <c r="J42" s="27">
        <f t="shared" si="23"/>
        <v>5078326.1677190037</v>
      </c>
      <c r="K42" s="27">
        <f t="shared" si="23"/>
        <v>5381563.8798802234</v>
      </c>
      <c r="L42" s="27">
        <f t="shared" si="23"/>
        <v>5614520.8089350201</v>
      </c>
      <c r="M42" s="27">
        <f t="shared" si="23"/>
        <v>5927117.6299540242</v>
      </c>
      <c r="N42" s="27">
        <f t="shared" si="23"/>
        <v>6240455.7443655171</v>
      </c>
      <c r="O42" s="27">
        <f t="shared" si="23"/>
        <v>6448829.3731242325</v>
      </c>
      <c r="P42" s="27">
        <f t="shared" si="23"/>
        <v>6633863.5430174964</v>
      </c>
      <c r="Q42" s="27">
        <f t="shared" si="23"/>
        <v>6820712.9440631028</v>
      </c>
      <c r="R42" s="27">
        <f t="shared" si="23"/>
        <v>7015162.6379775526</v>
      </c>
      <c r="S42" s="27">
        <f t="shared" si="23"/>
        <v>7208072.6019473467</v>
      </c>
      <c r="T42" s="27">
        <f t="shared" si="23"/>
        <v>7453317.5536936866</v>
      </c>
      <c r="U42" s="27">
        <f t="shared" si="23"/>
        <v>7677179.2498649443</v>
      </c>
      <c r="V42" s="27">
        <f t="shared" ref="V42" si="24">+SUM(V26:V41)</f>
        <v>7884301.5323497178</v>
      </c>
      <c r="W42" s="27">
        <f t="shared" ref="W42:X42" si="25">+SUM(W26:W41)</f>
        <v>8091427.9916963084</v>
      </c>
      <c r="X42" s="27">
        <f t="shared" si="25"/>
        <v>8276826.7230860991</v>
      </c>
      <c r="Y42" s="24">
        <f>IFERROR((W42*(1+(X21/W21-1)*$AA21)-X42)*1000000000,0)</f>
        <v>-185398731389790.78</v>
      </c>
    </row>
    <row r="43" spans="1:26" x14ac:dyDescent="0.2">
      <c r="C43" s="45">
        <v>950.37594780000018</v>
      </c>
      <c r="D43" s="45">
        <v>1356.4870634891411</v>
      </c>
      <c r="E43" s="45">
        <v>1889.113749301644</v>
      </c>
      <c r="F43" s="45">
        <v>2577.2194864311205</v>
      </c>
      <c r="G43" s="45">
        <v>3223.0547032623153</v>
      </c>
      <c r="H43" s="45">
        <v>4086.6936254704597</v>
      </c>
      <c r="I43" s="45">
        <v>4590.8010283462654</v>
      </c>
      <c r="J43" s="45">
        <v>5078.3261677190039</v>
      </c>
      <c r="K43" s="45">
        <v>5381.5638798802238</v>
      </c>
      <c r="L43" s="45">
        <v>5614.5208089350199</v>
      </c>
      <c r="M43" s="45">
        <v>5927.1176299540239</v>
      </c>
      <c r="N43" s="45">
        <v>6240.4557443655167</v>
      </c>
      <c r="O43" s="45">
        <v>6448.8293731242329</v>
      </c>
      <c r="P43" s="45">
        <v>6633.8635430174963</v>
      </c>
      <c r="Q43" s="45">
        <v>6820.7129440631024</v>
      </c>
      <c r="R43" s="45">
        <v>7015.1626379775525</v>
      </c>
      <c r="S43" s="45">
        <v>7208.0726019473468</v>
      </c>
      <c r="T43" s="45">
        <v>7453.3175536936869</v>
      </c>
      <c r="U43" s="45">
        <v>7677.1792498649438</v>
      </c>
      <c r="V43" s="45">
        <v>7884.3015323497175</v>
      </c>
      <c r="W43" s="45">
        <v>8091.4279916963087</v>
      </c>
      <c r="X43" s="45">
        <v>8276.8267230860984</v>
      </c>
    </row>
    <row r="44" spans="1:26" x14ac:dyDescent="0.2">
      <c r="C44" s="10">
        <v>511241.86274286837</v>
      </c>
      <c r="D44" s="10">
        <v>646375.97652028722</v>
      </c>
      <c r="E44" s="10">
        <v>840766.5952582896</v>
      </c>
      <c r="F44" s="10">
        <v>1257010.5761048927</v>
      </c>
      <c r="G44" s="10">
        <v>2201455.979520557</v>
      </c>
      <c r="H44" s="10">
        <v>3742429.6322473008</v>
      </c>
      <c r="I44" s="10">
        <v>5454730.4796061069</v>
      </c>
      <c r="J44" s="10">
        <v>7056023.2904220112</v>
      </c>
      <c r="K44" s="10">
        <v>8503218.0611318126</v>
      </c>
      <c r="L44" s="10">
        <v>9783239.1857048776</v>
      </c>
      <c r="M44" s="10">
        <v>10865629.095841749</v>
      </c>
      <c r="N44" s="10">
        <v>11739440.423155317</v>
      </c>
      <c r="O44" s="10">
        <v>12436120.556229131</v>
      </c>
      <c r="P44" s="10">
        <v>12959884.011543011</v>
      </c>
      <c r="Q44" s="10">
        <v>13334641.171791052</v>
      </c>
      <c r="R44" s="10">
        <v>13589923.765835389</v>
      </c>
      <c r="S44" s="10">
        <v>13760750.607579429</v>
      </c>
      <c r="T44" s="10">
        <v>13869277.328419192</v>
      </c>
      <c r="U44" s="10">
        <v>13933943.946838642</v>
      </c>
      <c r="V44" s="10">
        <v>13970664.779078884</v>
      </c>
      <c r="W44" s="10">
        <v>13987575.052391918</v>
      </c>
      <c r="X44" s="10">
        <f>+W44*(W44/V44)</f>
        <v>14004505.794118449</v>
      </c>
    </row>
    <row r="45" spans="1:26" x14ac:dyDescent="0.2">
      <c r="C45" s="10">
        <f>+C44/1000</f>
        <v>511.24186274286836</v>
      </c>
      <c r="D45" s="10">
        <f t="shared" ref="D45:X45" si="26">+D44/1000</f>
        <v>646.37597652028717</v>
      </c>
      <c r="E45" s="10">
        <f t="shared" si="26"/>
        <v>840.76659525828961</v>
      </c>
      <c r="F45" s="10">
        <f t="shared" si="26"/>
        <v>1257.0105761048926</v>
      </c>
      <c r="G45" s="10">
        <f t="shared" si="26"/>
        <v>2201.4559795205569</v>
      </c>
      <c r="H45" s="10">
        <f t="shared" si="26"/>
        <v>3742.429632247301</v>
      </c>
      <c r="I45" s="10">
        <f t="shared" si="26"/>
        <v>5454.7304796061071</v>
      </c>
      <c r="J45" s="10">
        <f t="shared" si="26"/>
        <v>7056.0232904220111</v>
      </c>
      <c r="K45" s="10">
        <f t="shared" si="26"/>
        <v>8503.2180611318126</v>
      </c>
      <c r="L45" s="10">
        <f t="shared" si="26"/>
        <v>9783.2391857048769</v>
      </c>
      <c r="M45" s="10">
        <f t="shared" si="26"/>
        <v>10865.629095841748</v>
      </c>
      <c r="N45" s="10">
        <f t="shared" si="26"/>
        <v>11739.440423155316</v>
      </c>
      <c r="O45" s="10">
        <f t="shared" si="26"/>
        <v>12436.120556229131</v>
      </c>
      <c r="P45" s="10">
        <f t="shared" si="26"/>
        <v>12959.884011543012</v>
      </c>
      <c r="Q45" s="10">
        <f t="shared" si="26"/>
        <v>13334.641171791052</v>
      </c>
      <c r="R45" s="10">
        <f t="shared" si="26"/>
        <v>13589.923765835389</v>
      </c>
      <c r="S45" s="10">
        <f t="shared" si="26"/>
        <v>13760.750607579428</v>
      </c>
      <c r="T45" s="10">
        <f t="shared" si="26"/>
        <v>13869.277328419192</v>
      </c>
      <c r="U45" s="10">
        <f t="shared" si="26"/>
        <v>13933.943946838641</v>
      </c>
      <c r="V45" s="10">
        <f t="shared" si="26"/>
        <v>13970.664779078885</v>
      </c>
      <c r="W45" s="10">
        <f t="shared" si="26"/>
        <v>13987.575052391918</v>
      </c>
      <c r="X45" s="45">
        <f t="shared" si="26"/>
        <v>14004.50579411845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80A1A-E7F1-434F-AA51-662A325C4229}">
  <dimension ref="B2:AB19"/>
  <sheetViews>
    <sheetView zoomScale="90" zoomScaleNormal="90" workbookViewId="0">
      <selection activeCell="J18" sqref="J18"/>
    </sheetView>
  </sheetViews>
  <sheetFormatPr baseColWidth="10" defaultColWidth="11.42578125" defaultRowHeight="12" x14ac:dyDescent="0.2"/>
  <cols>
    <col min="1" max="1" width="11.42578125" style="1"/>
    <col min="2" max="2" width="18.42578125" style="1" bestFit="1" customWidth="1"/>
    <col min="3" max="16384" width="11.42578125" style="1"/>
  </cols>
  <sheetData>
    <row r="2" spans="2:28" x14ac:dyDescent="0.2">
      <c r="B2" s="1" t="s">
        <v>36</v>
      </c>
      <c r="C2" s="1" t="s">
        <v>37</v>
      </c>
      <c r="D2" s="1" t="s">
        <v>38</v>
      </c>
      <c r="E2" s="1" t="s">
        <v>39</v>
      </c>
      <c r="F2" s="1" t="s">
        <v>40</v>
      </c>
      <c r="G2" s="1" t="s">
        <v>41</v>
      </c>
      <c r="H2" s="1" t="s">
        <v>42</v>
      </c>
      <c r="I2" s="1" t="s">
        <v>43</v>
      </c>
      <c r="J2" s="1" t="s">
        <v>44</v>
      </c>
      <c r="K2" s="1" t="s">
        <v>45</v>
      </c>
      <c r="L2" s="1" t="s">
        <v>46</v>
      </c>
      <c r="M2" s="1" t="s">
        <v>47</v>
      </c>
      <c r="N2" s="1" t="s">
        <v>48</v>
      </c>
      <c r="O2" s="1" t="s">
        <v>49</v>
      </c>
      <c r="P2" s="1" t="s">
        <v>50</v>
      </c>
      <c r="Q2" s="1" t="s">
        <v>51</v>
      </c>
      <c r="R2" s="1" t="s">
        <v>52</v>
      </c>
      <c r="S2" s="1" t="s">
        <v>53</v>
      </c>
      <c r="T2" s="1" t="s">
        <v>54</v>
      </c>
      <c r="U2" s="1" t="s">
        <v>55</v>
      </c>
      <c r="V2" s="1" t="s">
        <v>56</v>
      </c>
      <c r="W2" s="1" t="s">
        <v>57</v>
      </c>
      <c r="X2" s="1" t="s">
        <v>58</v>
      </c>
      <c r="Y2" s="1" t="s">
        <v>59</v>
      </c>
      <c r="Z2" s="1" t="s">
        <v>60</v>
      </c>
      <c r="AA2" s="1" t="s">
        <v>61</v>
      </c>
    </row>
    <row r="3" spans="2:28" x14ac:dyDescent="0.2">
      <c r="B3" s="1">
        <v>1</v>
      </c>
      <c r="C3" s="44">
        <v>0</v>
      </c>
      <c r="D3" s="44">
        <v>0</v>
      </c>
      <c r="E3" s="44">
        <v>0</v>
      </c>
      <c r="F3" s="44">
        <v>0</v>
      </c>
      <c r="G3" s="44">
        <v>0</v>
      </c>
      <c r="H3" s="44">
        <v>0</v>
      </c>
      <c r="I3" s="44">
        <v>0</v>
      </c>
      <c r="J3" s="44">
        <v>1</v>
      </c>
      <c r="K3" s="44">
        <v>0</v>
      </c>
      <c r="L3" s="44">
        <v>0</v>
      </c>
      <c r="M3" s="44">
        <v>0</v>
      </c>
      <c r="N3" s="44">
        <v>0</v>
      </c>
      <c r="O3" s="44">
        <v>0</v>
      </c>
      <c r="P3" s="44">
        <v>0</v>
      </c>
      <c r="Q3" s="44">
        <v>0</v>
      </c>
      <c r="R3" s="44">
        <v>0</v>
      </c>
      <c r="S3" s="44">
        <v>0</v>
      </c>
      <c r="T3" s="44">
        <v>0</v>
      </c>
      <c r="U3" s="44">
        <v>0</v>
      </c>
      <c r="V3" s="44">
        <v>0</v>
      </c>
      <c r="W3" s="44">
        <v>0</v>
      </c>
      <c r="X3" s="44">
        <v>0</v>
      </c>
      <c r="Y3" s="44">
        <v>0</v>
      </c>
      <c r="Z3" s="44">
        <v>0</v>
      </c>
      <c r="AA3" s="44">
        <v>0</v>
      </c>
      <c r="AB3" s="22">
        <f t="shared" ref="AB3:AB18" si="0">+SUM(C3:AA3)</f>
        <v>1</v>
      </c>
    </row>
    <row r="4" spans="2:28" x14ac:dyDescent="0.2">
      <c r="B4" s="1">
        <v>2</v>
      </c>
      <c r="C4" s="44">
        <v>0</v>
      </c>
      <c r="D4" s="44">
        <v>0</v>
      </c>
      <c r="E4" s="44">
        <v>0</v>
      </c>
      <c r="F4" s="44">
        <v>0</v>
      </c>
      <c r="G4" s="44">
        <v>0</v>
      </c>
      <c r="H4" s="44">
        <v>0</v>
      </c>
      <c r="I4" s="44">
        <v>0</v>
      </c>
      <c r="J4" s="44">
        <v>1</v>
      </c>
      <c r="K4" s="44">
        <v>0</v>
      </c>
      <c r="L4" s="44">
        <v>0</v>
      </c>
      <c r="M4" s="44">
        <v>0</v>
      </c>
      <c r="N4" s="44">
        <v>0</v>
      </c>
      <c r="O4" s="44">
        <v>0</v>
      </c>
      <c r="P4" s="44">
        <v>0</v>
      </c>
      <c r="Q4" s="44">
        <v>0</v>
      </c>
      <c r="R4" s="44">
        <v>0</v>
      </c>
      <c r="S4" s="44">
        <v>0</v>
      </c>
      <c r="T4" s="44">
        <v>0</v>
      </c>
      <c r="U4" s="44">
        <v>0</v>
      </c>
      <c r="V4" s="44">
        <v>0</v>
      </c>
      <c r="W4" s="44">
        <v>0</v>
      </c>
      <c r="X4" s="44">
        <v>0</v>
      </c>
      <c r="Y4" s="44">
        <v>0</v>
      </c>
      <c r="Z4" s="44">
        <v>0</v>
      </c>
      <c r="AA4" s="44">
        <v>0</v>
      </c>
      <c r="AB4" s="22">
        <f t="shared" si="0"/>
        <v>1</v>
      </c>
    </row>
    <row r="5" spans="2:28" x14ac:dyDescent="0.2">
      <c r="B5" s="1">
        <v>3</v>
      </c>
      <c r="C5" s="44">
        <v>0</v>
      </c>
      <c r="D5" s="44">
        <v>0</v>
      </c>
      <c r="E5" s="44">
        <v>0</v>
      </c>
      <c r="F5" s="44">
        <v>0</v>
      </c>
      <c r="G5" s="44">
        <v>0</v>
      </c>
      <c r="H5" s="44">
        <v>0</v>
      </c>
      <c r="I5" s="44">
        <v>0</v>
      </c>
      <c r="J5" s="44">
        <v>0.99998907766682998</v>
      </c>
      <c r="K5" s="44">
        <v>0</v>
      </c>
      <c r="L5" s="44">
        <v>0</v>
      </c>
      <c r="M5" s="44">
        <v>0</v>
      </c>
      <c r="N5" s="44">
        <v>0</v>
      </c>
      <c r="O5" s="44">
        <v>0</v>
      </c>
      <c r="P5" s="44">
        <v>0</v>
      </c>
      <c r="Q5" s="44">
        <v>0</v>
      </c>
      <c r="R5" s="44">
        <v>0</v>
      </c>
      <c r="S5" s="44">
        <v>0</v>
      </c>
      <c r="T5" s="44">
        <v>0</v>
      </c>
      <c r="U5" s="44">
        <v>0</v>
      </c>
      <c r="V5" s="44">
        <v>0</v>
      </c>
      <c r="W5" s="44">
        <v>0</v>
      </c>
      <c r="X5" s="44">
        <v>0</v>
      </c>
      <c r="Y5" s="44">
        <v>0</v>
      </c>
      <c r="Z5" s="44">
        <v>1.0922333170013599E-5</v>
      </c>
      <c r="AA5" s="44">
        <v>0</v>
      </c>
      <c r="AB5" s="22">
        <f t="shared" si="0"/>
        <v>1</v>
      </c>
    </row>
    <row r="6" spans="2:28" x14ac:dyDescent="0.2">
      <c r="B6" s="1">
        <v>4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1</v>
      </c>
      <c r="K6" s="44">
        <v>0</v>
      </c>
      <c r="L6" s="44">
        <v>0</v>
      </c>
      <c r="M6" s="44">
        <v>0</v>
      </c>
      <c r="N6" s="44">
        <v>0</v>
      </c>
      <c r="O6" s="44">
        <v>0</v>
      </c>
      <c r="P6" s="44">
        <v>0</v>
      </c>
      <c r="Q6" s="44">
        <v>0</v>
      </c>
      <c r="R6" s="44">
        <v>0</v>
      </c>
      <c r="S6" s="44">
        <v>0</v>
      </c>
      <c r="T6" s="44">
        <v>0</v>
      </c>
      <c r="U6" s="44">
        <v>0</v>
      </c>
      <c r="V6" s="44">
        <v>0</v>
      </c>
      <c r="W6" s="44">
        <v>0</v>
      </c>
      <c r="X6" s="44">
        <v>0</v>
      </c>
      <c r="Y6" s="44">
        <v>0</v>
      </c>
      <c r="Z6" s="44">
        <v>0</v>
      </c>
      <c r="AA6" s="44">
        <v>0</v>
      </c>
      <c r="AB6" s="22">
        <f t="shared" si="0"/>
        <v>1</v>
      </c>
    </row>
    <row r="7" spans="2:28" x14ac:dyDescent="0.2">
      <c r="B7" s="1">
        <v>5</v>
      </c>
      <c r="C7" s="44">
        <v>0.747951148692936</v>
      </c>
      <c r="D7" s="44">
        <v>6.4955568560007507E-3</v>
      </c>
      <c r="E7" s="44">
        <v>4.0654065498049501E-2</v>
      </c>
      <c r="F7" s="44">
        <v>0</v>
      </c>
      <c r="G7" s="44">
        <v>0</v>
      </c>
      <c r="H7" s="44">
        <v>2.9952143544649578E-4</v>
      </c>
      <c r="I7" s="44">
        <v>0</v>
      </c>
      <c r="J7" s="44">
        <v>0.1871501643060918</v>
      </c>
      <c r="K7" s="44">
        <v>0</v>
      </c>
      <c r="L7" s="44">
        <v>0</v>
      </c>
      <c r="M7" s="44">
        <v>0</v>
      </c>
      <c r="N7" s="44">
        <v>0</v>
      </c>
      <c r="O7" s="44">
        <v>0</v>
      </c>
      <c r="P7" s="44">
        <v>1.744954321147538E-2</v>
      </c>
      <c r="Q7" s="44">
        <v>0</v>
      </c>
      <c r="R7" s="44">
        <v>0</v>
      </c>
      <c r="S7" s="44">
        <v>0</v>
      </c>
      <c r="T7" s="44">
        <v>0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22">
        <f t="shared" si="0"/>
        <v>1</v>
      </c>
    </row>
    <row r="8" spans="2:28" x14ac:dyDescent="0.2">
      <c r="B8" s="1">
        <v>6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1</v>
      </c>
      <c r="K8" s="44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4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22">
        <f t="shared" si="0"/>
        <v>1</v>
      </c>
    </row>
    <row r="9" spans="2:28" x14ac:dyDescent="0.2">
      <c r="B9" s="1">
        <v>7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0.8680135025202278</v>
      </c>
      <c r="K9" s="44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2.239006265793566E-2</v>
      </c>
      <c r="R9" s="44">
        <v>5.7442948038885139E-2</v>
      </c>
      <c r="S9" s="44">
        <v>5.215348678295148E-2</v>
      </c>
      <c r="T9" s="44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22">
        <f t="shared" si="0"/>
        <v>1</v>
      </c>
    </row>
    <row r="10" spans="2:28" x14ac:dyDescent="0.2">
      <c r="B10" s="1">
        <v>8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0.72268553837720839</v>
      </c>
      <c r="K10" s="44">
        <v>0</v>
      </c>
      <c r="L10" s="44">
        <v>3.3427684871277022E-2</v>
      </c>
      <c r="M10" s="44">
        <v>0.1436520559868798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4">
        <v>8.5114639152823676E-2</v>
      </c>
      <c r="U10" s="44">
        <v>1.5120081611811258E-2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22">
        <f t="shared" si="0"/>
        <v>1.0000000000000002</v>
      </c>
    </row>
    <row r="11" spans="2:28" x14ac:dyDescent="0.2">
      <c r="B11" s="1">
        <v>9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0.59721482185988406</v>
      </c>
      <c r="K11" s="44">
        <v>0</v>
      </c>
      <c r="L11" s="44">
        <v>0</v>
      </c>
      <c r="M11" s="44">
        <v>0.31811160758018175</v>
      </c>
      <c r="N11" s="44">
        <v>1.7556803968600373E-2</v>
      </c>
      <c r="O11" s="44">
        <v>6.711676659133374E-2</v>
      </c>
      <c r="P11" s="44">
        <v>0</v>
      </c>
      <c r="Q11" s="44">
        <v>0</v>
      </c>
      <c r="R11" s="44">
        <v>0</v>
      </c>
      <c r="S11" s="44">
        <v>0</v>
      </c>
      <c r="T11" s="44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22">
        <f t="shared" si="0"/>
        <v>0.99999999999999989</v>
      </c>
    </row>
    <row r="12" spans="2:28" x14ac:dyDescent="0.2">
      <c r="B12" s="1">
        <v>10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0.75240991231923815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0</v>
      </c>
      <c r="W12" s="44">
        <v>0</v>
      </c>
      <c r="X12" s="44">
        <v>0.13412514032983913</v>
      </c>
      <c r="Y12" s="44">
        <v>0.11346494735092284</v>
      </c>
      <c r="Z12" s="44">
        <v>0</v>
      </c>
      <c r="AA12" s="44">
        <v>0</v>
      </c>
      <c r="AB12" s="22">
        <f t="shared" si="0"/>
        <v>1.0000000000000002</v>
      </c>
    </row>
    <row r="13" spans="2:28" x14ac:dyDescent="0.2">
      <c r="B13" s="1">
        <v>11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22">
        <f t="shared" si="0"/>
        <v>0</v>
      </c>
    </row>
    <row r="14" spans="2:28" x14ac:dyDescent="0.2">
      <c r="B14" s="1">
        <v>12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22">
        <f t="shared" si="0"/>
        <v>0</v>
      </c>
    </row>
    <row r="15" spans="2:28" x14ac:dyDescent="0.2">
      <c r="B15" s="1">
        <v>13</v>
      </c>
      <c r="C15" s="44">
        <v>0</v>
      </c>
      <c r="D15" s="44">
        <v>0</v>
      </c>
      <c r="E15" s="44">
        <v>0</v>
      </c>
      <c r="F15" s="44">
        <v>0.75930803917511447</v>
      </c>
      <c r="G15" s="44">
        <v>0</v>
      </c>
      <c r="H15" s="44">
        <v>1.2900723214256447E-3</v>
      </c>
      <c r="I15" s="44">
        <v>1.9120318209924554E-2</v>
      </c>
      <c r="J15" s="44">
        <v>0.22028157029353529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  <c r="T15" s="44">
        <v>0</v>
      </c>
      <c r="U15" s="44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22">
        <f t="shared" si="0"/>
        <v>1</v>
      </c>
    </row>
    <row r="16" spans="2:28" x14ac:dyDescent="0.2">
      <c r="B16" s="1">
        <v>14</v>
      </c>
      <c r="C16" s="44">
        <v>0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0.79949860095658443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  <c r="T16" s="44">
        <v>0</v>
      </c>
      <c r="U16" s="44">
        <v>0</v>
      </c>
      <c r="V16" s="44">
        <v>9.1955076561937396E-2</v>
      </c>
      <c r="W16" s="44">
        <v>9.9093428243610449E-2</v>
      </c>
      <c r="X16" s="44">
        <v>9.4528942378676404E-3</v>
      </c>
      <c r="Y16" s="44">
        <v>0</v>
      </c>
      <c r="Z16" s="44">
        <v>0</v>
      </c>
      <c r="AA16" s="44">
        <v>0</v>
      </c>
      <c r="AB16" s="22">
        <f t="shared" si="0"/>
        <v>0.99999999999999989</v>
      </c>
    </row>
    <row r="17" spans="2:28" x14ac:dyDescent="0.2">
      <c r="B17" s="1">
        <v>15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0.99340003129777932</v>
      </c>
      <c r="K17" s="44">
        <v>6.222187446911831E-3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4">
        <v>0</v>
      </c>
      <c r="Y17" s="44">
        <v>0</v>
      </c>
      <c r="Z17" s="44">
        <v>0</v>
      </c>
      <c r="AA17" s="44">
        <v>3.7778125530879997E-4</v>
      </c>
      <c r="AB17" s="22">
        <f t="shared" si="0"/>
        <v>1</v>
      </c>
    </row>
    <row r="18" spans="2:28" x14ac:dyDescent="0.2">
      <c r="B18" s="1">
        <v>16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0.52387989672185309</v>
      </c>
      <c r="K18" s="44">
        <v>0</v>
      </c>
      <c r="L18" s="44">
        <v>0</v>
      </c>
      <c r="M18" s="44">
        <v>9.4858203428026477E-2</v>
      </c>
      <c r="N18" s="44">
        <v>0</v>
      </c>
      <c r="O18" s="44">
        <v>0</v>
      </c>
      <c r="P18" s="44">
        <v>0</v>
      </c>
      <c r="Q18" s="44">
        <v>0</v>
      </c>
      <c r="R18" s="44">
        <v>0</v>
      </c>
      <c r="S18" s="44">
        <v>3.0282895679969966E-2</v>
      </c>
      <c r="T18" s="44">
        <v>0.33241940724759828</v>
      </c>
      <c r="U18" s="44">
        <v>1.8559596922552032E-2</v>
      </c>
      <c r="V18" s="44">
        <v>0</v>
      </c>
      <c r="W18" s="44">
        <v>0</v>
      </c>
      <c r="X18" s="44">
        <v>0</v>
      </c>
      <c r="Y18" s="44">
        <v>0</v>
      </c>
      <c r="Z18" s="44">
        <v>0</v>
      </c>
      <c r="AA18" s="44">
        <v>0</v>
      </c>
      <c r="AB18" s="22">
        <f t="shared" si="0"/>
        <v>0.99999999999999978</v>
      </c>
    </row>
    <row r="19" spans="2:28" x14ac:dyDescent="0.2"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731A1-363E-41EB-88A6-DC6956B46209}">
  <dimension ref="B3:Z29"/>
  <sheetViews>
    <sheetView zoomScale="85" zoomScaleNormal="85" workbookViewId="0">
      <selection activeCell="D36" sqref="D36"/>
    </sheetView>
  </sheetViews>
  <sheetFormatPr baseColWidth="10" defaultColWidth="11.42578125" defaultRowHeight="12.75" x14ac:dyDescent="0.2"/>
  <cols>
    <col min="1" max="1" width="10.140625" style="28" customWidth="1"/>
    <col min="2" max="2" width="11.42578125" style="28"/>
    <col min="3" max="3" width="24.7109375" style="28" customWidth="1"/>
    <col min="4" max="4" width="11.42578125" style="28" customWidth="1"/>
    <col min="5" max="16384" width="11.42578125" style="28"/>
  </cols>
  <sheetData>
    <row r="3" spans="2:26" x14ac:dyDescent="0.2">
      <c r="B3" s="29" t="s">
        <v>69</v>
      </c>
    </row>
    <row r="4" spans="2:26" ht="13.5" thickBot="1" x14ac:dyDescent="0.25"/>
    <row r="5" spans="2:26" ht="13.5" thickBot="1" x14ac:dyDescent="0.25">
      <c r="B5" s="30" t="s">
        <v>62</v>
      </c>
      <c r="C5" s="31" t="s">
        <v>63</v>
      </c>
      <c r="D5" s="41" t="s">
        <v>68</v>
      </c>
      <c r="E5" s="41">
        <v>2025</v>
      </c>
      <c r="F5" s="42">
        <v>2026</v>
      </c>
      <c r="G5" s="42">
        <v>2027</v>
      </c>
      <c r="H5" s="42">
        <v>2028</v>
      </c>
      <c r="I5" s="42">
        <v>2029</v>
      </c>
      <c r="J5" s="42">
        <v>2030</v>
      </c>
      <c r="K5" s="42">
        <v>2031</v>
      </c>
      <c r="L5" s="42">
        <v>2032</v>
      </c>
      <c r="M5" s="42">
        <v>2033</v>
      </c>
      <c r="N5" s="42">
        <v>2034</v>
      </c>
      <c r="O5" s="42">
        <v>2035</v>
      </c>
      <c r="P5" s="42">
        <v>2036</v>
      </c>
      <c r="Q5" s="42">
        <v>2037</v>
      </c>
      <c r="R5" s="42">
        <v>2038</v>
      </c>
      <c r="S5" s="42">
        <v>2039</v>
      </c>
      <c r="T5" s="42">
        <v>2040</v>
      </c>
      <c r="U5" s="42">
        <v>2041</v>
      </c>
      <c r="V5" s="42">
        <v>2042</v>
      </c>
      <c r="W5" s="42">
        <v>2043</v>
      </c>
      <c r="X5" s="42">
        <v>2044</v>
      </c>
      <c r="Y5" s="43">
        <v>2045</v>
      </c>
    </row>
    <row r="6" spans="2:26" x14ac:dyDescent="0.2">
      <c r="B6" s="32">
        <v>6</v>
      </c>
      <c r="C6" s="33" t="s">
        <v>37</v>
      </c>
      <c r="D6" s="48">
        <v>1.01742</v>
      </c>
      <c r="E6" s="52">
        <v>1.01742</v>
      </c>
      <c r="F6" s="52">
        <v>1.01742</v>
      </c>
      <c r="G6" s="52">
        <v>1.01742</v>
      </c>
      <c r="H6" s="52">
        <v>1.01742</v>
      </c>
      <c r="I6" s="52">
        <v>1.01742</v>
      </c>
      <c r="J6" s="52">
        <v>1.01742</v>
      </c>
      <c r="K6" s="52">
        <v>1.01742</v>
      </c>
      <c r="L6" s="52">
        <v>1.01742</v>
      </c>
      <c r="M6" s="52">
        <v>1.01742</v>
      </c>
      <c r="N6" s="52">
        <v>1.01742</v>
      </c>
      <c r="O6" s="52">
        <v>1.01742</v>
      </c>
      <c r="P6" s="52">
        <v>1.01742</v>
      </c>
      <c r="Q6" s="52">
        <v>1.01742</v>
      </c>
      <c r="R6" s="52">
        <v>1.01742</v>
      </c>
      <c r="S6" s="52">
        <v>1.01742</v>
      </c>
      <c r="T6" s="52">
        <v>1.01742</v>
      </c>
      <c r="U6" s="52">
        <v>1.01742</v>
      </c>
      <c r="V6" s="52">
        <v>1.01742</v>
      </c>
      <c r="W6" s="52">
        <v>1.01742</v>
      </c>
      <c r="X6" s="52">
        <v>1.01742</v>
      </c>
      <c r="Y6" s="53">
        <v>1.01742</v>
      </c>
      <c r="Z6" s="65" t="b">
        <f>+SUM(E6:Y6)/21=D6</f>
        <v>1</v>
      </c>
    </row>
    <row r="7" spans="2:26" x14ac:dyDescent="0.2">
      <c r="B7" s="34">
        <v>8</v>
      </c>
      <c r="C7" s="35" t="s">
        <v>38</v>
      </c>
      <c r="D7" s="49">
        <v>1.01742</v>
      </c>
      <c r="E7" s="54">
        <v>1.01742</v>
      </c>
      <c r="F7" s="54">
        <v>1.01742</v>
      </c>
      <c r="G7" s="54">
        <v>1.01742</v>
      </c>
      <c r="H7" s="54">
        <v>1.01742</v>
      </c>
      <c r="I7" s="54">
        <v>1.01742</v>
      </c>
      <c r="J7" s="54">
        <v>1.01742</v>
      </c>
      <c r="K7" s="54">
        <v>1.01742</v>
      </c>
      <c r="L7" s="54">
        <v>1.01742</v>
      </c>
      <c r="M7" s="54">
        <v>1.01742</v>
      </c>
      <c r="N7" s="54">
        <v>1.01742</v>
      </c>
      <c r="O7" s="54">
        <v>1.01742</v>
      </c>
      <c r="P7" s="54">
        <v>1.01742</v>
      </c>
      <c r="Q7" s="54">
        <v>1.01742</v>
      </c>
      <c r="R7" s="54">
        <v>1.01742</v>
      </c>
      <c r="S7" s="54">
        <v>1.01742</v>
      </c>
      <c r="T7" s="54">
        <v>1.01742</v>
      </c>
      <c r="U7" s="54">
        <v>1.01742</v>
      </c>
      <c r="V7" s="54">
        <v>1.01742</v>
      </c>
      <c r="W7" s="54">
        <v>1.01742</v>
      </c>
      <c r="X7" s="54">
        <v>1.01742</v>
      </c>
      <c r="Y7" s="55">
        <v>1.01742</v>
      </c>
      <c r="Z7" s="65" t="b">
        <f t="shared" ref="Z7:Z29" si="0">+SUM(E7:Y7)/21=D7</f>
        <v>1</v>
      </c>
    </row>
    <row r="8" spans="2:26" x14ac:dyDescent="0.2">
      <c r="B8" s="34">
        <v>9</v>
      </c>
      <c r="C8" s="36" t="s">
        <v>39</v>
      </c>
      <c r="D8" s="50">
        <v>1.01742</v>
      </c>
      <c r="E8" s="56">
        <v>1.01742</v>
      </c>
      <c r="F8" s="56">
        <v>1.01742</v>
      </c>
      <c r="G8" s="56">
        <v>1.01742</v>
      </c>
      <c r="H8" s="56">
        <v>1.01742</v>
      </c>
      <c r="I8" s="56">
        <v>1.01742</v>
      </c>
      <c r="J8" s="56">
        <v>1.01742</v>
      </c>
      <c r="K8" s="56">
        <v>1.01742</v>
      </c>
      <c r="L8" s="56">
        <v>1.01742</v>
      </c>
      <c r="M8" s="56">
        <v>1.01742</v>
      </c>
      <c r="N8" s="56">
        <v>1.01742</v>
      </c>
      <c r="O8" s="56">
        <v>1.01742</v>
      </c>
      <c r="P8" s="56">
        <v>1.01742</v>
      </c>
      <c r="Q8" s="56">
        <v>1.01742</v>
      </c>
      <c r="R8" s="56">
        <v>1.01742</v>
      </c>
      <c r="S8" s="56">
        <v>1.01742</v>
      </c>
      <c r="T8" s="56">
        <v>1.01742</v>
      </c>
      <c r="U8" s="56">
        <v>1.01742</v>
      </c>
      <c r="V8" s="56">
        <v>1.01742</v>
      </c>
      <c r="W8" s="56">
        <v>1.01742</v>
      </c>
      <c r="X8" s="56">
        <v>1.01742</v>
      </c>
      <c r="Y8" s="57">
        <v>1.01742</v>
      </c>
      <c r="Z8" s="65" t="b">
        <f t="shared" si="0"/>
        <v>1</v>
      </c>
    </row>
    <row r="9" spans="2:26" x14ac:dyDescent="0.2">
      <c r="B9" s="34">
        <v>10</v>
      </c>
      <c r="C9" s="35" t="s">
        <v>40</v>
      </c>
      <c r="D9" s="50">
        <v>1.0137525805469731</v>
      </c>
      <c r="E9" s="56">
        <v>1.0137525805469731</v>
      </c>
      <c r="F9" s="56">
        <v>1.0137525805469731</v>
      </c>
      <c r="G9" s="56">
        <v>1.0137525805469731</v>
      </c>
      <c r="H9" s="56">
        <v>1.0137525805469731</v>
      </c>
      <c r="I9" s="56">
        <v>1.0137525805469731</v>
      </c>
      <c r="J9" s="56">
        <v>1.0137525805469731</v>
      </c>
      <c r="K9" s="56">
        <v>1.0137525805469731</v>
      </c>
      <c r="L9" s="56">
        <v>1.0137525805469731</v>
      </c>
      <c r="M9" s="56">
        <v>1.0137525805469731</v>
      </c>
      <c r="N9" s="56">
        <v>1.0137525805469731</v>
      </c>
      <c r="O9" s="56">
        <v>1.0137525805469731</v>
      </c>
      <c r="P9" s="56">
        <v>1.0137525805469731</v>
      </c>
      <c r="Q9" s="56">
        <v>1.0137525805469731</v>
      </c>
      <c r="R9" s="56">
        <v>1.0137525805469731</v>
      </c>
      <c r="S9" s="56">
        <v>1.0137525805469731</v>
      </c>
      <c r="T9" s="56">
        <v>1.0137525805469731</v>
      </c>
      <c r="U9" s="56">
        <v>1.0137525805469731</v>
      </c>
      <c r="V9" s="56">
        <v>1.0137525805469731</v>
      </c>
      <c r="W9" s="56">
        <v>1.0137525805469731</v>
      </c>
      <c r="X9" s="56">
        <v>1.0137525805469731</v>
      </c>
      <c r="Y9" s="57">
        <v>1.0137525805469731</v>
      </c>
      <c r="Z9" s="65" t="b">
        <f t="shared" si="0"/>
        <v>1</v>
      </c>
    </row>
    <row r="10" spans="2:26" x14ac:dyDescent="0.2">
      <c r="B10" s="34">
        <v>13</v>
      </c>
      <c r="C10" s="36" t="s">
        <v>42</v>
      </c>
      <c r="D10" s="50">
        <v>1.0151012913806989</v>
      </c>
      <c r="E10" s="56">
        <v>1.0151012913806989</v>
      </c>
      <c r="F10" s="56">
        <v>1.0151012913806989</v>
      </c>
      <c r="G10" s="56">
        <v>1.0151012913806989</v>
      </c>
      <c r="H10" s="56">
        <v>1.0151012913806989</v>
      </c>
      <c r="I10" s="56">
        <v>1.0151012913806989</v>
      </c>
      <c r="J10" s="56">
        <v>1.0151012913806989</v>
      </c>
      <c r="K10" s="56">
        <v>1.0151012913806989</v>
      </c>
      <c r="L10" s="56">
        <v>1.0151012913806989</v>
      </c>
      <c r="M10" s="56">
        <v>1.0151012913806989</v>
      </c>
      <c r="N10" s="56">
        <v>1.0151012913806989</v>
      </c>
      <c r="O10" s="56">
        <v>1.0151012913806989</v>
      </c>
      <c r="P10" s="56">
        <v>1.0151012913806989</v>
      </c>
      <c r="Q10" s="56">
        <v>1.0151012913806989</v>
      </c>
      <c r="R10" s="56">
        <v>1.0151012913806989</v>
      </c>
      <c r="S10" s="56">
        <v>1.0151012913806989</v>
      </c>
      <c r="T10" s="56">
        <v>1.0151012913806989</v>
      </c>
      <c r="U10" s="56">
        <v>1.0151012913806989</v>
      </c>
      <c r="V10" s="56">
        <v>1.0151012913806989</v>
      </c>
      <c r="W10" s="56">
        <v>1.0151012913806989</v>
      </c>
      <c r="X10" s="56">
        <v>1.0151012913806989</v>
      </c>
      <c r="Y10" s="57">
        <v>1.0151012913806989</v>
      </c>
      <c r="Z10" s="65" t="b">
        <f t="shared" si="0"/>
        <v>1</v>
      </c>
    </row>
    <row r="11" spans="2:26" x14ac:dyDescent="0.2">
      <c r="B11" s="34">
        <v>14</v>
      </c>
      <c r="C11" s="36" t="s">
        <v>43</v>
      </c>
      <c r="D11" s="50">
        <v>1.0137499999999999</v>
      </c>
      <c r="E11" s="56">
        <v>1.0137499999999999</v>
      </c>
      <c r="F11" s="56">
        <v>1.0137499999999999</v>
      </c>
      <c r="G11" s="56">
        <v>1.0137499999999999</v>
      </c>
      <c r="H11" s="56">
        <v>1.0137499999999999</v>
      </c>
      <c r="I11" s="56">
        <v>1.0137499999999999</v>
      </c>
      <c r="J11" s="56">
        <v>1.0137499999999999</v>
      </c>
      <c r="K11" s="56">
        <v>1.0137499999999999</v>
      </c>
      <c r="L11" s="56">
        <v>1.0137499999999999</v>
      </c>
      <c r="M11" s="56">
        <v>1.0137499999999999</v>
      </c>
      <c r="N11" s="56">
        <v>1.0137499999999999</v>
      </c>
      <c r="O11" s="56">
        <v>1.0137499999999999</v>
      </c>
      <c r="P11" s="56">
        <v>1.0137499999999999</v>
      </c>
      <c r="Q11" s="56">
        <v>1.0137499999999999</v>
      </c>
      <c r="R11" s="56">
        <v>1.0137499999999999</v>
      </c>
      <c r="S11" s="56">
        <v>1.0137499999999999</v>
      </c>
      <c r="T11" s="56">
        <v>1.0137499999999999</v>
      </c>
      <c r="U11" s="56">
        <v>1.0137499999999999</v>
      </c>
      <c r="V11" s="56">
        <v>1.0137499999999999</v>
      </c>
      <c r="W11" s="56">
        <v>1.0137499999999999</v>
      </c>
      <c r="X11" s="56">
        <v>1.0137499999999999</v>
      </c>
      <c r="Y11" s="57">
        <v>1.0137499999999999</v>
      </c>
      <c r="Z11" s="65" t="b">
        <f t="shared" si="0"/>
        <v>1</v>
      </c>
    </row>
    <row r="12" spans="2:26" x14ac:dyDescent="0.2">
      <c r="B12" s="34">
        <v>18</v>
      </c>
      <c r="C12" s="36" t="s">
        <v>64</v>
      </c>
      <c r="D12" s="50">
        <v>1.0247969661090508</v>
      </c>
      <c r="E12" s="56">
        <v>1.0247969661090508</v>
      </c>
      <c r="F12" s="56">
        <v>1.0247969661090508</v>
      </c>
      <c r="G12" s="56">
        <v>1.0247969661090508</v>
      </c>
      <c r="H12" s="56">
        <v>1.0247969661090508</v>
      </c>
      <c r="I12" s="56">
        <v>1.0247969661090508</v>
      </c>
      <c r="J12" s="56">
        <v>1.0247969661090508</v>
      </c>
      <c r="K12" s="56">
        <v>1.0247969661090508</v>
      </c>
      <c r="L12" s="56">
        <v>1.0247969661090508</v>
      </c>
      <c r="M12" s="56">
        <v>1.0247969661090508</v>
      </c>
      <c r="N12" s="56">
        <v>1.0247969661090508</v>
      </c>
      <c r="O12" s="56">
        <v>1.0247969661090508</v>
      </c>
      <c r="P12" s="56">
        <v>1.0247969661090508</v>
      </c>
      <c r="Q12" s="56">
        <v>1.0247969661090508</v>
      </c>
      <c r="R12" s="56">
        <v>1.0247969661090508</v>
      </c>
      <c r="S12" s="56">
        <v>1.0247969661090508</v>
      </c>
      <c r="T12" s="56">
        <v>1.0247969661090508</v>
      </c>
      <c r="U12" s="56">
        <v>1.0247969661090508</v>
      </c>
      <c r="V12" s="56">
        <v>1.0247969661090508</v>
      </c>
      <c r="W12" s="56">
        <v>1.0247969661090508</v>
      </c>
      <c r="X12" s="56">
        <v>1.0247969661090508</v>
      </c>
      <c r="Y12" s="57">
        <v>1.0247969661090508</v>
      </c>
      <c r="Z12" s="65" t="b">
        <f t="shared" si="0"/>
        <v>1</v>
      </c>
    </row>
    <row r="13" spans="2:26" x14ac:dyDescent="0.2">
      <c r="B13" s="34">
        <v>20</v>
      </c>
      <c r="C13" s="36" t="s">
        <v>45</v>
      </c>
      <c r="D13" s="50">
        <v>1.00908</v>
      </c>
      <c r="E13" s="56">
        <v>1.00908</v>
      </c>
      <c r="F13" s="56">
        <v>1.00908</v>
      </c>
      <c r="G13" s="56">
        <v>1.00908</v>
      </c>
      <c r="H13" s="56">
        <v>1.00908</v>
      </c>
      <c r="I13" s="56">
        <v>1.00908</v>
      </c>
      <c r="J13" s="56">
        <v>1.00908</v>
      </c>
      <c r="K13" s="56">
        <v>1.00908</v>
      </c>
      <c r="L13" s="56">
        <v>1.00908</v>
      </c>
      <c r="M13" s="56">
        <v>1.00908</v>
      </c>
      <c r="N13" s="56">
        <v>1.00908</v>
      </c>
      <c r="O13" s="56">
        <v>1.00908</v>
      </c>
      <c r="P13" s="56">
        <v>1.00908</v>
      </c>
      <c r="Q13" s="56">
        <v>1.00908</v>
      </c>
      <c r="R13" s="56">
        <v>1.00908</v>
      </c>
      <c r="S13" s="56">
        <v>1.00908</v>
      </c>
      <c r="T13" s="56">
        <v>1.00908</v>
      </c>
      <c r="U13" s="56">
        <v>1.00908</v>
      </c>
      <c r="V13" s="56">
        <v>1.00908</v>
      </c>
      <c r="W13" s="56">
        <v>1.00908</v>
      </c>
      <c r="X13" s="56">
        <v>1.00908</v>
      </c>
      <c r="Y13" s="57">
        <v>1.00908</v>
      </c>
      <c r="Z13" s="65" t="b">
        <f t="shared" si="0"/>
        <v>1</v>
      </c>
    </row>
    <row r="14" spans="2:26" x14ac:dyDescent="0.2">
      <c r="B14" s="34">
        <v>21</v>
      </c>
      <c r="C14" s="36" t="s">
        <v>46</v>
      </c>
      <c r="D14" s="50">
        <v>1.0287500000000001</v>
      </c>
      <c r="E14" s="56">
        <v>1.0287500000000001</v>
      </c>
      <c r="F14" s="56">
        <v>1.0287500000000001</v>
      </c>
      <c r="G14" s="56">
        <v>1.0287500000000001</v>
      </c>
      <c r="H14" s="56">
        <v>1.0287500000000001</v>
      </c>
      <c r="I14" s="56">
        <v>1.0287500000000001</v>
      </c>
      <c r="J14" s="56">
        <v>1.0287500000000001</v>
      </c>
      <c r="K14" s="56">
        <v>1.0287500000000001</v>
      </c>
      <c r="L14" s="56">
        <v>1.0287500000000001</v>
      </c>
      <c r="M14" s="56">
        <v>1.0287500000000001</v>
      </c>
      <c r="N14" s="56">
        <v>1.0287500000000001</v>
      </c>
      <c r="O14" s="56">
        <v>1.0287500000000001</v>
      </c>
      <c r="P14" s="56">
        <v>1.0287500000000001</v>
      </c>
      <c r="Q14" s="56">
        <v>1.0287500000000001</v>
      </c>
      <c r="R14" s="56">
        <v>1.0287500000000001</v>
      </c>
      <c r="S14" s="56">
        <v>1.0287500000000001</v>
      </c>
      <c r="T14" s="56">
        <v>1.0287500000000001</v>
      </c>
      <c r="U14" s="56">
        <v>1.0287500000000001</v>
      </c>
      <c r="V14" s="56">
        <v>1.0287500000000001</v>
      </c>
      <c r="W14" s="56">
        <v>1.0287500000000001</v>
      </c>
      <c r="X14" s="56">
        <v>1.0287500000000001</v>
      </c>
      <c r="Y14" s="57">
        <v>1.0287500000000001</v>
      </c>
      <c r="Z14" s="65" t="b">
        <f t="shared" si="0"/>
        <v>1</v>
      </c>
    </row>
    <row r="15" spans="2:26" x14ac:dyDescent="0.2">
      <c r="B15" s="34">
        <v>22</v>
      </c>
      <c r="C15" s="36" t="s">
        <v>47</v>
      </c>
      <c r="D15" s="50">
        <v>1.0287500000000001</v>
      </c>
      <c r="E15" s="56">
        <v>1.0287500000000001</v>
      </c>
      <c r="F15" s="56">
        <v>1.0287500000000001</v>
      </c>
      <c r="G15" s="56">
        <v>1.0287500000000001</v>
      </c>
      <c r="H15" s="56">
        <v>1.0287500000000001</v>
      </c>
      <c r="I15" s="56">
        <v>1.0287500000000001</v>
      </c>
      <c r="J15" s="56">
        <v>1.0287500000000001</v>
      </c>
      <c r="K15" s="56">
        <v>1.0287500000000001</v>
      </c>
      <c r="L15" s="56">
        <v>1.0287500000000001</v>
      </c>
      <c r="M15" s="56">
        <v>1.0287500000000001</v>
      </c>
      <c r="N15" s="56">
        <v>1.0287500000000001</v>
      </c>
      <c r="O15" s="56">
        <v>1.0287500000000001</v>
      </c>
      <c r="P15" s="56">
        <v>1.0287500000000001</v>
      </c>
      <c r="Q15" s="56">
        <v>1.0287500000000001</v>
      </c>
      <c r="R15" s="56">
        <v>1.0287500000000001</v>
      </c>
      <c r="S15" s="56">
        <v>1.0287500000000001</v>
      </c>
      <c r="T15" s="56">
        <v>1.0287500000000001</v>
      </c>
      <c r="U15" s="56">
        <v>1.0287500000000001</v>
      </c>
      <c r="V15" s="56">
        <v>1.0287500000000001</v>
      </c>
      <c r="W15" s="56">
        <v>1.0287500000000001</v>
      </c>
      <c r="X15" s="56">
        <v>1.0287500000000001</v>
      </c>
      <c r="Y15" s="57">
        <v>1.0287500000000001</v>
      </c>
      <c r="Z15" s="65" t="b">
        <f t="shared" si="0"/>
        <v>1</v>
      </c>
    </row>
    <row r="16" spans="2:26" x14ac:dyDescent="0.2">
      <c r="B16" s="34">
        <v>23</v>
      </c>
      <c r="C16" s="36" t="s">
        <v>48</v>
      </c>
      <c r="D16" s="50">
        <v>1.0217974164195982</v>
      </c>
      <c r="E16" s="56">
        <v>1.0217974164195982</v>
      </c>
      <c r="F16" s="56">
        <v>1.0217974164195982</v>
      </c>
      <c r="G16" s="56">
        <v>1.0217974164195982</v>
      </c>
      <c r="H16" s="56">
        <v>1.0217974164195982</v>
      </c>
      <c r="I16" s="56">
        <v>1.0217974164195982</v>
      </c>
      <c r="J16" s="56">
        <v>1.0217974164195982</v>
      </c>
      <c r="K16" s="56">
        <v>1.0217974164195982</v>
      </c>
      <c r="L16" s="56">
        <v>1.0217974164195982</v>
      </c>
      <c r="M16" s="56">
        <v>1.0217974164195982</v>
      </c>
      <c r="N16" s="56">
        <v>1.0217974164195982</v>
      </c>
      <c r="O16" s="56">
        <v>1.0217974164195982</v>
      </c>
      <c r="P16" s="56">
        <v>1.0217974164195982</v>
      </c>
      <c r="Q16" s="56">
        <v>1.0217974164195982</v>
      </c>
      <c r="R16" s="56">
        <v>1.0217974164195982</v>
      </c>
      <c r="S16" s="56">
        <v>1.0217974164195982</v>
      </c>
      <c r="T16" s="56">
        <v>1.0217974164195982</v>
      </c>
      <c r="U16" s="56">
        <v>1.0217974164195982</v>
      </c>
      <c r="V16" s="56">
        <v>1.0217974164195982</v>
      </c>
      <c r="W16" s="56">
        <v>1.0217974164195982</v>
      </c>
      <c r="X16" s="56">
        <v>1.0217974164195982</v>
      </c>
      <c r="Y16" s="57">
        <v>1.0217974164195982</v>
      </c>
      <c r="Z16" s="65" t="b">
        <f t="shared" si="0"/>
        <v>1</v>
      </c>
    </row>
    <row r="17" spans="2:26" x14ac:dyDescent="0.2">
      <c r="B17" s="34">
        <v>26</v>
      </c>
      <c r="C17" s="36" t="s">
        <v>49</v>
      </c>
      <c r="D17" s="50">
        <v>1.0287500000000001</v>
      </c>
      <c r="E17" s="56">
        <v>1.0287500000000001</v>
      </c>
      <c r="F17" s="56">
        <v>1.0287500000000001</v>
      </c>
      <c r="G17" s="56">
        <v>1.0287500000000001</v>
      </c>
      <c r="H17" s="56">
        <v>1.0287500000000001</v>
      </c>
      <c r="I17" s="56">
        <v>1.0287500000000001</v>
      </c>
      <c r="J17" s="56">
        <v>1.0287500000000001</v>
      </c>
      <c r="K17" s="56">
        <v>1.0287500000000001</v>
      </c>
      <c r="L17" s="56">
        <v>1.0287500000000001</v>
      </c>
      <c r="M17" s="56">
        <v>1.0287500000000001</v>
      </c>
      <c r="N17" s="56">
        <v>1.0287500000000001</v>
      </c>
      <c r="O17" s="56">
        <v>1.0287500000000001</v>
      </c>
      <c r="P17" s="56">
        <v>1.0287500000000001</v>
      </c>
      <c r="Q17" s="56">
        <v>1.0287500000000001</v>
      </c>
      <c r="R17" s="56">
        <v>1.0287500000000001</v>
      </c>
      <c r="S17" s="56">
        <v>1.0287500000000001</v>
      </c>
      <c r="T17" s="56">
        <v>1.0287500000000001</v>
      </c>
      <c r="U17" s="56">
        <v>1.0287500000000001</v>
      </c>
      <c r="V17" s="56">
        <v>1.0287500000000001</v>
      </c>
      <c r="W17" s="56">
        <v>1.0287500000000001</v>
      </c>
      <c r="X17" s="56">
        <v>1.0287500000000001</v>
      </c>
      <c r="Y17" s="57">
        <v>1.0287500000000001</v>
      </c>
      <c r="Z17" s="65" t="b">
        <f t="shared" si="0"/>
        <v>1</v>
      </c>
    </row>
    <row r="18" spans="2:26" x14ac:dyDescent="0.2">
      <c r="B18" s="34">
        <v>28</v>
      </c>
      <c r="C18" s="36" t="s">
        <v>50</v>
      </c>
      <c r="D18" s="50">
        <v>1.01742</v>
      </c>
      <c r="E18" s="56">
        <v>1.01742</v>
      </c>
      <c r="F18" s="56">
        <v>1.01742</v>
      </c>
      <c r="G18" s="56">
        <v>1.01742</v>
      </c>
      <c r="H18" s="56">
        <v>1.01742</v>
      </c>
      <c r="I18" s="56">
        <v>1.01742</v>
      </c>
      <c r="J18" s="56">
        <v>1.01742</v>
      </c>
      <c r="K18" s="56">
        <v>1.01742</v>
      </c>
      <c r="L18" s="56">
        <v>1.01742</v>
      </c>
      <c r="M18" s="56">
        <v>1.01742</v>
      </c>
      <c r="N18" s="56">
        <v>1.01742</v>
      </c>
      <c r="O18" s="56">
        <v>1.01742</v>
      </c>
      <c r="P18" s="56">
        <v>1.01742</v>
      </c>
      <c r="Q18" s="56">
        <v>1.01742</v>
      </c>
      <c r="R18" s="56">
        <v>1.01742</v>
      </c>
      <c r="S18" s="56">
        <v>1.01742</v>
      </c>
      <c r="T18" s="56">
        <v>1.01742</v>
      </c>
      <c r="U18" s="56">
        <v>1.01742</v>
      </c>
      <c r="V18" s="56">
        <v>1.01742</v>
      </c>
      <c r="W18" s="56">
        <v>1.01742</v>
      </c>
      <c r="X18" s="56">
        <v>1.01742</v>
      </c>
      <c r="Y18" s="57">
        <v>1.01742</v>
      </c>
      <c r="Z18" s="65" t="b">
        <f t="shared" si="0"/>
        <v>1</v>
      </c>
    </row>
    <row r="19" spans="2:26" x14ac:dyDescent="0.2">
      <c r="B19" s="34">
        <v>29</v>
      </c>
      <c r="C19" s="36" t="s">
        <v>51</v>
      </c>
      <c r="D19" s="50">
        <v>1.0287500000000001</v>
      </c>
      <c r="E19" s="56">
        <v>1.0287500000000001</v>
      </c>
      <c r="F19" s="56">
        <v>1.0287500000000001</v>
      </c>
      <c r="G19" s="56">
        <v>1.0287500000000001</v>
      </c>
      <c r="H19" s="56">
        <v>1.0287500000000001</v>
      </c>
      <c r="I19" s="56">
        <v>1.0287500000000001</v>
      </c>
      <c r="J19" s="56">
        <v>1.0287500000000001</v>
      </c>
      <c r="K19" s="56">
        <v>1.0287500000000001</v>
      </c>
      <c r="L19" s="56">
        <v>1.0287500000000001</v>
      </c>
      <c r="M19" s="56">
        <v>1.0287500000000001</v>
      </c>
      <c r="N19" s="56">
        <v>1.0287500000000001</v>
      </c>
      <c r="O19" s="56">
        <v>1.0287500000000001</v>
      </c>
      <c r="P19" s="56">
        <v>1.0287500000000001</v>
      </c>
      <c r="Q19" s="56">
        <v>1.0287500000000001</v>
      </c>
      <c r="R19" s="56">
        <v>1.0287500000000001</v>
      </c>
      <c r="S19" s="56">
        <v>1.0287500000000001</v>
      </c>
      <c r="T19" s="56">
        <v>1.0287500000000001</v>
      </c>
      <c r="U19" s="56">
        <v>1.0287500000000001</v>
      </c>
      <c r="V19" s="56">
        <v>1.0287500000000001</v>
      </c>
      <c r="W19" s="56">
        <v>1.0287500000000001</v>
      </c>
      <c r="X19" s="56">
        <v>1.0287500000000001</v>
      </c>
      <c r="Y19" s="57">
        <v>1.0287500000000001</v>
      </c>
      <c r="Z19" s="65" t="b">
        <f t="shared" si="0"/>
        <v>1</v>
      </c>
    </row>
    <row r="20" spans="2:26" x14ac:dyDescent="0.2">
      <c r="B20" s="34">
        <v>31</v>
      </c>
      <c r="C20" s="36" t="s">
        <v>52</v>
      </c>
      <c r="D20" s="50">
        <v>1.0287500000000001</v>
      </c>
      <c r="E20" s="56">
        <v>1.0287500000000001</v>
      </c>
      <c r="F20" s="56">
        <v>1.0287500000000001</v>
      </c>
      <c r="G20" s="56">
        <v>1.0287500000000001</v>
      </c>
      <c r="H20" s="56">
        <v>1.0287500000000001</v>
      </c>
      <c r="I20" s="56">
        <v>1.0287500000000001</v>
      </c>
      <c r="J20" s="56">
        <v>1.0287500000000001</v>
      </c>
      <c r="K20" s="56">
        <v>1.0287500000000001</v>
      </c>
      <c r="L20" s="56">
        <v>1.0287500000000001</v>
      </c>
      <c r="M20" s="56">
        <v>1.0287500000000001</v>
      </c>
      <c r="N20" s="56">
        <v>1.0287500000000001</v>
      </c>
      <c r="O20" s="56">
        <v>1.0287500000000001</v>
      </c>
      <c r="P20" s="56">
        <v>1.0287500000000001</v>
      </c>
      <c r="Q20" s="56">
        <v>1.0287500000000001</v>
      </c>
      <c r="R20" s="56">
        <v>1.0287500000000001</v>
      </c>
      <c r="S20" s="56">
        <v>1.0287500000000001</v>
      </c>
      <c r="T20" s="56">
        <v>1.0287500000000001</v>
      </c>
      <c r="U20" s="56">
        <v>1.0287500000000001</v>
      </c>
      <c r="V20" s="56">
        <v>1.0287500000000001</v>
      </c>
      <c r="W20" s="56">
        <v>1.0287500000000001</v>
      </c>
      <c r="X20" s="56">
        <v>1.0287500000000001</v>
      </c>
      <c r="Y20" s="57">
        <v>1.0287500000000001</v>
      </c>
      <c r="Z20" s="65" t="b">
        <f t="shared" si="0"/>
        <v>1</v>
      </c>
    </row>
    <row r="21" spans="2:26" x14ac:dyDescent="0.2">
      <c r="B21" s="34">
        <v>32</v>
      </c>
      <c r="C21" s="36" t="s">
        <v>53</v>
      </c>
      <c r="D21" s="50">
        <v>1.0287500000000001</v>
      </c>
      <c r="E21" s="56">
        <v>1.0287500000000001</v>
      </c>
      <c r="F21" s="56">
        <v>1.0287500000000001</v>
      </c>
      <c r="G21" s="56">
        <v>1.0287500000000001</v>
      </c>
      <c r="H21" s="56">
        <v>1.0287500000000001</v>
      </c>
      <c r="I21" s="56">
        <v>1.0287500000000001</v>
      </c>
      <c r="J21" s="56">
        <v>1.0287500000000001</v>
      </c>
      <c r="K21" s="56">
        <v>1.0287500000000001</v>
      </c>
      <c r="L21" s="56">
        <v>1.0287500000000001</v>
      </c>
      <c r="M21" s="56">
        <v>1.0287500000000001</v>
      </c>
      <c r="N21" s="56">
        <v>1.0287500000000001</v>
      </c>
      <c r="O21" s="56">
        <v>1.0287500000000001</v>
      </c>
      <c r="P21" s="56">
        <v>1.0287500000000001</v>
      </c>
      <c r="Q21" s="56">
        <v>1.0287500000000001</v>
      </c>
      <c r="R21" s="56">
        <v>1.0287500000000001</v>
      </c>
      <c r="S21" s="56">
        <v>1.0287500000000001</v>
      </c>
      <c r="T21" s="56">
        <v>1.0287500000000001</v>
      </c>
      <c r="U21" s="56">
        <v>1.0287500000000001</v>
      </c>
      <c r="V21" s="56">
        <v>1.0287500000000001</v>
      </c>
      <c r="W21" s="56">
        <v>1.0287500000000001</v>
      </c>
      <c r="X21" s="56">
        <v>1.0287500000000001</v>
      </c>
      <c r="Y21" s="57">
        <v>1.0287500000000001</v>
      </c>
      <c r="Z21" s="65" t="b">
        <f t="shared" si="0"/>
        <v>1</v>
      </c>
    </row>
    <row r="22" spans="2:26" x14ac:dyDescent="0.2">
      <c r="B22" s="34">
        <v>33</v>
      </c>
      <c r="C22" s="35" t="s">
        <v>54</v>
      </c>
      <c r="D22" s="49">
        <v>1.0287500000000001</v>
      </c>
      <c r="E22" s="54">
        <v>1.0287500000000001</v>
      </c>
      <c r="F22" s="54">
        <v>1.0287500000000001</v>
      </c>
      <c r="G22" s="54">
        <v>1.0287500000000001</v>
      </c>
      <c r="H22" s="54">
        <v>1.0287500000000001</v>
      </c>
      <c r="I22" s="54">
        <v>1.0287500000000001</v>
      </c>
      <c r="J22" s="54">
        <v>1.0287500000000001</v>
      </c>
      <c r="K22" s="54">
        <v>1.0287500000000001</v>
      </c>
      <c r="L22" s="54">
        <v>1.0287500000000001</v>
      </c>
      <c r="M22" s="54">
        <v>1.0287500000000001</v>
      </c>
      <c r="N22" s="54">
        <v>1.0287500000000001</v>
      </c>
      <c r="O22" s="54">
        <v>1.0287500000000001</v>
      </c>
      <c r="P22" s="54">
        <v>1.0287500000000001</v>
      </c>
      <c r="Q22" s="54">
        <v>1.0287500000000001</v>
      </c>
      <c r="R22" s="54">
        <v>1.0287500000000001</v>
      </c>
      <c r="S22" s="54">
        <v>1.0287500000000001</v>
      </c>
      <c r="T22" s="54">
        <v>1.0287500000000001</v>
      </c>
      <c r="U22" s="54">
        <v>1.0287500000000001</v>
      </c>
      <c r="V22" s="54">
        <v>1.0287500000000001</v>
      </c>
      <c r="W22" s="54">
        <v>1.0287500000000001</v>
      </c>
      <c r="X22" s="54">
        <v>1.0287500000000001</v>
      </c>
      <c r="Y22" s="55">
        <v>1.0287500000000001</v>
      </c>
      <c r="Z22" s="65" t="b">
        <f t="shared" si="0"/>
        <v>1</v>
      </c>
    </row>
    <row r="23" spans="2:26" x14ac:dyDescent="0.2">
      <c r="B23" s="34">
        <v>34</v>
      </c>
      <c r="C23" s="36" t="s">
        <v>55</v>
      </c>
      <c r="D23" s="50">
        <v>1.0287500000000001</v>
      </c>
      <c r="E23" s="56">
        <v>1.0287500000000001</v>
      </c>
      <c r="F23" s="56">
        <v>1.0287500000000001</v>
      </c>
      <c r="G23" s="56">
        <v>1.0287500000000001</v>
      </c>
      <c r="H23" s="56">
        <v>1.0287500000000001</v>
      </c>
      <c r="I23" s="56">
        <v>1.0287500000000001</v>
      </c>
      <c r="J23" s="56">
        <v>1.0287500000000001</v>
      </c>
      <c r="K23" s="56">
        <v>1.0287500000000001</v>
      </c>
      <c r="L23" s="56">
        <v>1.0287500000000001</v>
      </c>
      <c r="M23" s="56">
        <v>1.0287500000000001</v>
      </c>
      <c r="N23" s="56">
        <v>1.0287500000000001</v>
      </c>
      <c r="O23" s="56">
        <v>1.0287500000000001</v>
      </c>
      <c r="P23" s="56">
        <v>1.0287500000000001</v>
      </c>
      <c r="Q23" s="56">
        <v>1.0287500000000001</v>
      </c>
      <c r="R23" s="56">
        <v>1.0287500000000001</v>
      </c>
      <c r="S23" s="56">
        <v>1.0287500000000001</v>
      </c>
      <c r="T23" s="56">
        <v>1.0287500000000001</v>
      </c>
      <c r="U23" s="56">
        <v>1.0287500000000001</v>
      </c>
      <c r="V23" s="56">
        <v>1.0287500000000001</v>
      </c>
      <c r="W23" s="56">
        <v>1.0287500000000001</v>
      </c>
      <c r="X23" s="56">
        <v>1.0287500000000001</v>
      </c>
      <c r="Y23" s="57">
        <v>1.0287500000000001</v>
      </c>
      <c r="Z23" s="65" t="b">
        <f t="shared" si="0"/>
        <v>1</v>
      </c>
    </row>
    <row r="24" spans="2:26" x14ac:dyDescent="0.2">
      <c r="B24" s="34">
        <v>35</v>
      </c>
      <c r="C24" s="36" t="s">
        <v>56</v>
      </c>
      <c r="D24" s="50">
        <v>1.0214799999999999</v>
      </c>
      <c r="E24" s="56">
        <v>1.0214799999999999</v>
      </c>
      <c r="F24" s="56">
        <v>1.0214799999999999</v>
      </c>
      <c r="G24" s="56">
        <v>1.0214799999999999</v>
      </c>
      <c r="H24" s="56">
        <v>1.0214799999999999</v>
      </c>
      <c r="I24" s="56">
        <v>1.0214799999999999</v>
      </c>
      <c r="J24" s="56">
        <v>1.0214799999999999</v>
      </c>
      <c r="K24" s="56">
        <v>1.0214799999999999</v>
      </c>
      <c r="L24" s="56">
        <v>1.0214799999999999</v>
      </c>
      <c r="M24" s="56">
        <v>1.0214799999999999</v>
      </c>
      <c r="N24" s="56">
        <v>1.0214799999999999</v>
      </c>
      <c r="O24" s="56">
        <v>1.0214799999999999</v>
      </c>
      <c r="P24" s="56">
        <v>1.0214799999999999</v>
      </c>
      <c r="Q24" s="56">
        <v>1.0214799999999999</v>
      </c>
      <c r="R24" s="56">
        <v>1.0214799999999999</v>
      </c>
      <c r="S24" s="56">
        <v>1.0214799999999999</v>
      </c>
      <c r="T24" s="56">
        <v>1.0214799999999999</v>
      </c>
      <c r="U24" s="56">
        <v>1.0214799999999999</v>
      </c>
      <c r="V24" s="56">
        <v>1.0214799999999999</v>
      </c>
      <c r="W24" s="56">
        <v>1.0214799999999999</v>
      </c>
      <c r="X24" s="56">
        <v>1.0214799999999999</v>
      </c>
      <c r="Y24" s="57">
        <v>1.0214799999999999</v>
      </c>
      <c r="Z24" s="65" t="b">
        <f t="shared" si="0"/>
        <v>1</v>
      </c>
    </row>
    <row r="25" spans="2:26" x14ac:dyDescent="0.2">
      <c r="B25" s="34">
        <v>36</v>
      </c>
      <c r="C25" s="36" t="s">
        <v>57</v>
      </c>
      <c r="D25" s="50">
        <v>1.0214799999999999</v>
      </c>
      <c r="E25" s="56">
        <v>1.0214799999999999</v>
      </c>
      <c r="F25" s="56">
        <v>1.0214799999999999</v>
      </c>
      <c r="G25" s="56">
        <v>1.0214799999999999</v>
      </c>
      <c r="H25" s="56">
        <v>1.0214799999999999</v>
      </c>
      <c r="I25" s="56">
        <v>1.0214799999999999</v>
      </c>
      <c r="J25" s="56">
        <v>1.0214799999999999</v>
      </c>
      <c r="K25" s="56">
        <v>1.0214799999999999</v>
      </c>
      <c r="L25" s="56">
        <v>1.0214799999999999</v>
      </c>
      <c r="M25" s="56">
        <v>1.0214799999999999</v>
      </c>
      <c r="N25" s="56">
        <v>1.0214799999999999</v>
      </c>
      <c r="O25" s="56">
        <v>1.0214799999999999</v>
      </c>
      <c r="P25" s="56">
        <v>1.0214799999999999</v>
      </c>
      <c r="Q25" s="56">
        <v>1.0214799999999999</v>
      </c>
      <c r="R25" s="56">
        <v>1.0214799999999999</v>
      </c>
      <c r="S25" s="56">
        <v>1.0214799999999999</v>
      </c>
      <c r="T25" s="56">
        <v>1.0214799999999999</v>
      </c>
      <c r="U25" s="56">
        <v>1.0214799999999999</v>
      </c>
      <c r="V25" s="56">
        <v>1.0214799999999999</v>
      </c>
      <c r="W25" s="56">
        <v>1.0214799999999999</v>
      </c>
      <c r="X25" s="56">
        <v>1.0214799999999999</v>
      </c>
      <c r="Y25" s="57">
        <v>1.0214799999999999</v>
      </c>
      <c r="Z25" s="65" t="b">
        <f t="shared" si="0"/>
        <v>1</v>
      </c>
    </row>
    <row r="26" spans="2:26" x14ac:dyDescent="0.2">
      <c r="B26" s="34">
        <v>39</v>
      </c>
      <c r="C26" s="36" t="s">
        <v>58</v>
      </c>
      <c r="D26" s="50">
        <v>1.0214799999999999</v>
      </c>
      <c r="E26" s="56">
        <v>1.0214799999999999</v>
      </c>
      <c r="F26" s="56">
        <v>1.0214799999999999</v>
      </c>
      <c r="G26" s="56">
        <v>1.0214799999999999</v>
      </c>
      <c r="H26" s="56">
        <v>1.0214799999999999</v>
      </c>
      <c r="I26" s="56">
        <v>1.0214799999999999</v>
      </c>
      <c r="J26" s="56">
        <v>1.0214799999999999</v>
      </c>
      <c r="K26" s="56">
        <v>1.0214799999999999</v>
      </c>
      <c r="L26" s="56">
        <v>1.0214799999999999</v>
      </c>
      <c r="M26" s="56">
        <v>1.0214799999999999</v>
      </c>
      <c r="N26" s="56">
        <v>1.0214799999999999</v>
      </c>
      <c r="O26" s="56">
        <v>1.0214799999999999</v>
      </c>
      <c r="P26" s="56">
        <v>1.0214799999999999</v>
      </c>
      <c r="Q26" s="56">
        <v>1.0214799999999999</v>
      </c>
      <c r="R26" s="56">
        <v>1.0214799999999999</v>
      </c>
      <c r="S26" s="56">
        <v>1.0214799999999999</v>
      </c>
      <c r="T26" s="56">
        <v>1.0214799999999999</v>
      </c>
      <c r="U26" s="56">
        <v>1.0214799999999999</v>
      </c>
      <c r="V26" s="56">
        <v>1.0214799999999999</v>
      </c>
      <c r="W26" s="56">
        <v>1.0214799999999999</v>
      </c>
      <c r="X26" s="56">
        <v>1.0214799999999999</v>
      </c>
      <c r="Y26" s="57">
        <v>1.0214799999999999</v>
      </c>
      <c r="Z26" s="65" t="b">
        <f t="shared" si="0"/>
        <v>1</v>
      </c>
    </row>
    <row r="27" spans="2:26" x14ac:dyDescent="0.2">
      <c r="B27" s="34">
        <v>40</v>
      </c>
      <c r="C27" s="36" t="s">
        <v>59</v>
      </c>
      <c r="D27" s="50">
        <v>1.0214799999999999</v>
      </c>
      <c r="E27" s="56">
        <v>1.0214799999999999</v>
      </c>
      <c r="F27" s="56">
        <v>1.0214799999999999</v>
      </c>
      <c r="G27" s="56">
        <v>1.0214799999999999</v>
      </c>
      <c r="H27" s="56">
        <v>1.0214799999999999</v>
      </c>
      <c r="I27" s="56">
        <v>1.0214799999999999</v>
      </c>
      <c r="J27" s="56">
        <v>1.0214799999999999</v>
      </c>
      <c r="K27" s="56">
        <v>1.0214799999999999</v>
      </c>
      <c r="L27" s="56">
        <v>1.0214799999999999</v>
      </c>
      <c r="M27" s="56">
        <v>1.0214799999999999</v>
      </c>
      <c r="N27" s="56">
        <v>1.0214799999999999</v>
      </c>
      <c r="O27" s="56">
        <v>1.0214799999999999</v>
      </c>
      <c r="P27" s="56">
        <v>1.0214799999999999</v>
      </c>
      <c r="Q27" s="56">
        <v>1.0214799999999999</v>
      </c>
      <c r="R27" s="56">
        <v>1.0214799999999999</v>
      </c>
      <c r="S27" s="56">
        <v>1.0214799999999999</v>
      </c>
      <c r="T27" s="56">
        <v>1.0214799999999999</v>
      </c>
      <c r="U27" s="56">
        <v>1.0214799999999999</v>
      </c>
      <c r="V27" s="56">
        <v>1.0214799999999999</v>
      </c>
      <c r="W27" s="56">
        <v>1.0214799999999999</v>
      </c>
      <c r="X27" s="56">
        <v>1.0214799999999999</v>
      </c>
      <c r="Y27" s="57">
        <v>1.0214799999999999</v>
      </c>
      <c r="Z27" s="65" t="b">
        <f t="shared" si="0"/>
        <v>1</v>
      </c>
    </row>
    <row r="28" spans="2:26" x14ac:dyDescent="0.2">
      <c r="B28" s="34">
        <v>45</v>
      </c>
      <c r="C28" s="36" t="s">
        <v>60</v>
      </c>
      <c r="D28" s="50">
        <v>1.03495</v>
      </c>
      <c r="E28" s="56">
        <v>1.03495</v>
      </c>
      <c r="F28" s="56">
        <v>1.03495</v>
      </c>
      <c r="G28" s="56">
        <v>1.03495</v>
      </c>
      <c r="H28" s="56">
        <v>1.03495</v>
      </c>
      <c r="I28" s="56">
        <v>1.03495</v>
      </c>
      <c r="J28" s="56">
        <v>1.03495</v>
      </c>
      <c r="K28" s="56">
        <v>1.03495</v>
      </c>
      <c r="L28" s="56">
        <v>1.03495</v>
      </c>
      <c r="M28" s="56">
        <v>1.03495</v>
      </c>
      <c r="N28" s="56">
        <v>1.03495</v>
      </c>
      <c r="O28" s="56">
        <v>1.03495</v>
      </c>
      <c r="P28" s="56">
        <v>1.03495</v>
      </c>
      <c r="Q28" s="56">
        <v>1.03495</v>
      </c>
      <c r="R28" s="56">
        <v>1.03495</v>
      </c>
      <c r="S28" s="56">
        <v>1.03495</v>
      </c>
      <c r="T28" s="56">
        <v>1.03495</v>
      </c>
      <c r="U28" s="56">
        <v>1.03495</v>
      </c>
      <c r="V28" s="56">
        <v>1.03495</v>
      </c>
      <c r="W28" s="56">
        <v>1.03495</v>
      </c>
      <c r="X28" s="56">
        <v>1.03495</v>
      </c>
      <c r="Y28" s="57">
        <v>1.03495</v>
      </c>
      <c r="Z28" s="65" t="b">
        <f t="shared" si="0"/>
        <v>1</v>
      </c>
    </row>
    <row r="29" spans="2:26" ht="13.5" thickBot="1" x14ac:dyDescent="0.25">
      <c r="B29" s="37">
        <v>46</v>
      </c>
      <c r="C29" s="38" t="s">
        <v>61</v>
      </c>
      <c r="D29" s="51">
        <v>1.00908</v>
      </c>
      <c r="E29" s="58">
        <v>1.00908</v>
      </c>
      <c r="F29" s="58">
        <v>1.00908</v>
      </c>
      <c r="G29" s="58">
        <v>1.00908</v>
      </c>
      <c r="H29" s="58">
        <v>1.00908</v>
      </c>
      <c r="I29" s="58">
        <v>1.00908</v>
      </c>
      <c r="J29" s="58">
        <v>1.00908</v>
      </c>
      <c r="K29" s="58">
        <v>1.00908</v>
      </c>
      <c r="L29" s="58">
        <v>1.00908</v>
      </c>
      <c r="M29" s="58">
        <v>1.00908</v>
      </c>
      <c r="N29" s="58">
        <v>1.00908</v>
      </c>
      <c r="O29" s="58">
        <v>1.00908</v>
      </c>
      <c r="P29" s="58">
        <v>1.00908</v>
      </c>
      <c r="Q29" s="58">
        <v>1.00908</v>
      </c>
      <c r="R29" s="58">
        <v>1.00908</v>
      </c>
      <c r="S29" s="58">
        <v>1.00908</v>
      </c>
      <c r="T29" s="58">
        <v>1.00908</v>
      </c>
      <c r="U29" s="58">
        <v>1.00908</v>
      </c>
      <c r="V29" s="58">
        <v>1.00908</v>
      </c>
      <c r="W29" s="58">
        <v>1.00908</v>
      </c>
      <c r="X29" s="58">
        <v>1.00908</v>
      </c>
      <c r="Y29" s="59">
        <v>1.00908</v>
      </c>
      <c r="Z29" s="65" t="b">
        <f t="shared" si="0"/>
        <v>1</v>
      </c>
    </row>
  </sheetData>
  <autoFilter ref="B5:Y5" xr:uid="{C4B731A1-363E-41EB-88A6-DC6956B46209}"/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6E7C5-0B45-4FE0-B8EC-DB8026478B99}">
  <dimension ref="A1:AT28"/>
  <sheetViews>
    <sheetView topLeftCell="U1" workbookViewId="0">
      <selection activeCell="AA28" sqref="AA28:AE28"/>
    </sheetView>
  </sheetViews>
  <sheetFormatPr baseColWidth="10" defaultColWidth="11.42578125" defaultRowHeight="12" x14ac:dyDescent="0.2"/>
  <cols>
    <col min="1" max="1" width="11.42578125" style="1"/>
    <col min="2" max="2" width="18.42578125" style="1" bestFit="1" customWidth="1"/>
    <col min="3" max="24" width="11.42578125" style="1"/>
    <col min="25" max="25" width="15.85546875" style="1" bestFit="1" customWidth="1"/>
    <col min="26" max="16384" width="11.42578125" style="1"/>
  </cols>
  <sheetData>
    <row r="1" spans="1:46" ht="12.75" thickBot="1" x14ac:dyDescent="0.25">
      <c r="A1" s="1" t="s">
        <v>65</v>
      </c>
      <c r="B1" s="1" t="s">
        <v>66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 t="s">
        <v>67</v>
      </c>
    </row>
    <row r="2" spans="1:46" ht="12.75" thickBot="1" x14ac:dyDescent="0.25">
      <c r="A2" s="1" t="s">
        <v>37</v>
      </c>
      <c r="B2" s="3" t="s">
        <v>63</v>
      </c>
      <c r="C2" s="4">
        <v>2025</v>
      </c>
      <c r="D2" s="4">
        <f t="shared" ref="D2" si="0">+C2+1</f>
        <v>2026</v>
      </c>
      <c r="E2" s="4">
        <f t="shared" ref="E2" si="1">+D2+1</f>
        <v>2027</v>
      </c>
      <c r="F2" s="4">
        <f t="shared" ref="F2" si="2">+E2+1</f>
        <v>2028</v>
      </c>
      <c r="G2" s="4">
        <f t="shared" ref="G2" si="3">+F2+1</f>
        <v>2029</v>
      </c>
      <c r="H2" s="4">
        <f t="shared" ref="H2" si="4">+G2+1</f>
        <v>2030</v>
      </c>
      <c r="I2" s="4">
        <f t="shared" ref="I2" si="5">+H2+1</f>
        <v>2031</v>
      </c>
      <c r="J2" s="4">
        <f t="shared" ref="J2" si="6">+I2+1</f>
        <v>2032</v>
      </c>
      <c r="K2" s="4">
        <f t="shared" ref="K2" si="7">+J2+1</f>
        <v>2033</v>
      </c>
      <c r="L2" s="4">
        <f t="shared" ref="L2" si="8">+K2+1</f>
        <v>2034</v>
      </c>
      <c r="M2" s="4">
        <f t="shared" ref="M2" si="9">+L2+1</f>
        <v>2035</v>
      </c>
      <c r="N2" s="4">
        <f t="shared" ref="N2" si="10">+M2+1</f>
        <v>2036</v>
      </c>
      <c r="O2" s="4">
        <f t="shared" ref="O2" si="11">+N2+1</f>
        <v>2037</v>
      </c>
      <c r="P2" s="4">
        <f t="shared" ref="P2" si="12">+O2+1</f>
        <v>2038</v>
      </c>
      <c r="Q2" s="4">
        <f t="shared" ref="Q2" si="13">+P2+1</f>
        <v>2039</v>
      </c>
      <c r="R2" s="4">
        <f t="shared" ref="R2" si="14">+Q2+1</f>
        <v>2040</v>
      </c>
      <c r="S2" s="4">
        <f t="shared" ref="S2" si="15">+R2+1</f>
        <v>2041</v>
      </c>
      <c r="T2" s="4">
        <f t="shared" ref="T2" si="16">+S2+1</f>
        <v>2042</v>
      </c>
      <c r="U2" s="4">
        <f t="shared" ref="U2" si="17">+T2+1</f>
        <v>2043</v>
      </c>
      <c r="V2" s="4">
        <f t="shared" ref="V2" si="18">+U2+1</f>
        <v>2044</v>
      </c>
      <c r="W2" s="4">
        <f t="shared" ref="W2" si="19">+V2+1</f>
        <v>2045</v>
      </c>
      <c r="X2" s="2"/>
      <c r="Y2" s="3" t="s">
        <v>63</v>
      </c>
      <c r="Z2" s="4">
        <v>2025</v>
      </c>
      <c r="AA2" s="4">
        <f t="shared" ref="AA2" si="20">+Z2+1</f>
        <v>2026</v>
      </c>
      <c r="AB2" s="4">
        <f t="shared" ref="AB2" si="21">+AA2+1</f>
        <v>2027</v>
      </c>
      <c r="AC2" s="4">
        <f t="shared" ref="AC2" si="22">+AB2+1</f>
        <v>2028</v>
      </c>
      <c r="AD2" s="4">
        <f t="shared" ref="AD2" si="23">+AC2+1</f>
        <v>2029</v>
      </c>
      <c r="AE2" s="4">
        <f t="shared" ref="AE2" si="24">+AD2+1</f>
        <v>2030</v>
      </c>
      <c r="AF2" s="4">
        <f t="shared" ref="AF2" si="25">+AE2+1</f>
        <v>2031</v>
      </c>
      <c r="AG2" s="4">
        <f t="shared" ref="AG2" si="26">+AF2+1</f>
        <v>2032</v>
      </c>
      <c r="AH2" s="4">
        <f t="shared" ref="AH2" si="27">+AG2+1</f>
        <v>2033</v>
      </c>
      <c r="AI2" s="4">
        <f t="shared" ref="AI2" si="28">+AH2+1</f>
        <v>2034</v>
      </c>
      <c r="AJ2" s="4">
        <f t="shared" ref="AJ2" si="29">+AI2+1</f>
        <v>2035</v>
      </c>
      <c r="AK2" s="4">
        <f t="shared" ref="AK2" si="30">+AJ2+1</f>
        <v>2036</v>
      </c>
      <c r="AL2" s="4">
        <f t="shared" ref="AL2" si="31">+AK2+1</f>
        <v>2037</v>
      </c>
      <c r="AM2" s="4">
        <f t="shared" ref="AM2" si="32">+AL2+1</f>
        <v>2038</v>
      </c>
      <c r="AN2" s="4">
        <f t="shared" ref="AN2" si="33">+AM2+1</f>
        <v>2039</v>
      </c>
      <c r="AO2" s="4">
        <f t="shared" ref="AO2" si="34">+AN2+1</f>
        <v>2040</v>
      </c>
      <c r="AP2" s="4">
        <f t="shared" ref="AP2" si="35">+AO2+1</f>
        <v>2041</v>
      </c>
      <c r="AQ2" s="4">
        <f t="shared" ref="AQ2" si="36">+AP2+1</f>
        <v>2042</v>
      </c>
      <c r="AR2" s="4">
        <f t="shared" ref="AR2" si="37">+AQ2+1</f>
        <v>2043</v>
      </c>
      <c r="AS2" s="4">
        <f t="shared" ref="AS2" si="38">+AR2+1</f>
        <v>2044</v>
      </c>
      <c r="AT2" s="4">
        <f t="shared" ref="AT2" si="39">+AS2+1</f>
        <v>2045</v>
      </c>
    </row>
    <row r="3" spans="1:46" x14ac:dyDescent="0.2">
      <c r="A3" s="1" t="s">
        <v>38</v>
      </c>
      <c r="B3" s="5" t="s">
        <v>37</v>
      </c>
      <c r="C3" s="40">
        <f>+SUMPRODUCT(Proporcion!$C$3:$C$18,'GD Residencial Generación'!C26:C41)</f>
        <v>109064.78977789459</v>
      </c>
      <c r="D3" s="6">
        <f>+SUMPRODUCT(Proporcion!$C$3:$C$18,'GD Residencial Generación'!D26:D41)</f>
        <v>126588.01787011302</v>
      </c>
      <c r="E3" s="6">
        <f>+SUMPRODUCT(Proporcion!$C$3:$C$18,'GD Residencial Generación'!E26:E41)</f>
        <v>147558.03574946724</v>
      </c>
      <c r="F3" s="6">
        <f>+SUMPRODUCT(Proporcion!$C$3:$C$18,'GD Residencial Generación'!F26:F41)</f>
        <v>167181.49554200983</v>
      </c>
      <c r="G3" s="6">
        <f>+SUMPRODUCT(Proporcion!$C$3:$C$18,'GD Residencial Generación'!G26:G41)</f>
        <v>187745.26980665911</v>
      </c>
      <c r="H3" s="6">
        <f>+SUMPRODUCT(Proporcion!$C$3:$C$18,'GD Residencial Generación'!H26:H41)</f>
        <v>208970.16874688974</v>
      </c>
      <c r="I3" s="6">
        <f>+SUMPRODUCT(Proporcion!$C$3:$C$18,'GD Residencial Generación'!I26:I41)</f>
        <v>217295.64157011462</v>
      </c>
      <c r="J3" s="6">
        <f>+SUMPRODUCT(Proporcion!$C$3:$C$18,'GD Residencial Generación'!J26:J41)</f>
        <v>226498.58916216742</v>
      </c>
      <c r="K3" s="6">
        <f>+SUMPRODUCT(Proporcion!$C$3:$C$18,'GD Residencial Generación'!K26:K41)</f>
        <v>232413.66023154499</v>
      </c>
      <c r="L3" s="6">
        <f>+SUMPRODUCT(Proporcion!$C$3:$C$18,'GD Residencial Generación'!L26:L41)</f>
        <v>238001.06528912953</v>
      </c>
      <c r="M3" s="6">
        <f>+SUMPRODUCT(Proporcion!$C$3:$C$18,'GD Residencial Generación'!M26:M41)</f>
        <v>245132.65988222184</v>
      </c>
      <c r="N3" s="6">
        <f>+SUMPRODUCT(Proporcion!$C$3:$C$18,'GD Residencial Generación'!N26:N41)</f>
        <v>254352.08459531484</v>
      </c>
      <c r="O3" s="6">
        <f>+SUMPRODUCT(Proporcion!$C$3:$C$18,'GD Residencial Generación'!O26:O41)</f>
        <v>263019.11570987484</v>
      </c>
      <c r="P3" s="6">
        <f>+SUMPRODUCT(Proporcion!$C$3:$C$18,'GD Residencial Generación'!P26:P41)</f>
        <v>272756.48591356503</v>
      </c>
      <c r="Q3" s="6">
        <f>+SUMPRODUCT(Proporcion!$C$3:$C$18,'GD Residencial Generación'!Q26:Q41)</f>
        <v>280244.78443672589</v>
      </c>
      <c r="R3" s="6">
        <f>+SUMPRODUCT(Proporcion!$C$3:$C$18,'GD Residencial Generación'!R26:R41)</f>
        <v>287351.19043965818</v>
      </c>
      <c r="S3" s="6">
        <f>+SUMPRODUCT(Proporcion!$C$3:$C$18,'GD Residencial Generación'!S26:S41)</f>
        <v>292319.37084978988</v>
      </c>
      <c r="T3" s="6">
        <f>+SUMPRODUCT(Proporcion!$C$3:$C$18,'GD Residencial Generación'!T26:T41)</f>
        <v>297102.67837453098</v>
      </c>
      <c r="U3" s="6">
        <f>+SUMPRODUCT(Proporcion!$C$3:$C$18,'GD Residencial Generación'!U26:U41)</f>
        <v>301626.328742343</v>
      </c>
      <c r="V3" s="6">
        <f>+SUMPRODUCT(Proporcion!$C$3:$C$18,'GD Residencial Generación'!V26:V41)</f>
        <v>308072.29672169435</v>
      </c>
      <c r="W3" s="6">
        <f>+SUMPRODUCT(Proporcion!$C$3:$C$18,'GD Residencial Generación'!W26:W41)</f>
        <v>314774.84473314777</v>
      </c>
      <c r="X3" s="2"/>
      <c r="Y3" s="5" t="s">
        <v>37</v>
      </c>
      <c r="Z3" s="6">
        <f>+C3/'Factores Pérdidas'!E6</f>
        <v>107197.41088035874</v>
      </c>
      <c r="AA3" s="6">
        <f>+D3/'Factores Pérdidas'!F6</f>
        <v>124420.61082946377</v>
      </c>
      <c r="AB3" s="6">
        <f>+E3/'Factores Pérdidas'!G6</f>
        <v>145031.58552954262</v>
      </c>
      <c r="AC3" s="6">
        <f>+F3/'Factores Pérdidas'!H6</f>
        <v>164319.05755932635</v>
      </c>
      <c r="AD3" s="6">
        <f>+G3/'Factores Pérdidas'!I6</f>
        <v>184530.7442419641</v>
      </c>
      <c r="AE3" s="6">
        <f>+H3/'Factores Pérdidas'!J6</f>
        <v>205392.23599584217</v>
      </c>
      <c r="AF3" s="6">
        <f>+I3/'Factores Pérdidas'!K6</f>
        <v>213575.16224382716</v>
      </c>
      <c r="AG3" s="6">
        <f>+J3/'Factores Pérdidas'!L6</f>
        <v>222620.53936640464</v>
      </c>
      <c r="AH3" s="6">
        <f>+K3/'Factores Pérdidas'!M6</f>
        <v>228434.33413098325</v>
      </c>
      <c r="AI3" s="6">
        <f>+L3/'Factores Pérdidas'!N6</f>
        <v>233926.07309580068</v>
      </c>
      <c r="AJ3" s="6">
        <f>+M3/'Factores Pérdidas'!O6</f>
        <v>240935.562385467</v>
      </c>
      <c r="AK3" s="6">
        <f>+N3/'Factores Pérdidas'!P6</f>
        <v>249997.13451211381</v>
      </c>
      <c r="AL3" s="6">
        <f>+O3/'Factores Pérdidas'!Q6</f>
        <v>258515.77097941344</v>
      </c>
      <c r="AM3" s="6">
        <f>+P3/'Factores Pérdidas'!R6</f>
        <v>268086.42046899511</v>
      </c>
      <c r="AN3" s="6">
        <f>+Q3/'Factores Pérdidas'!S6</f>
        <v>275446.50629703159</v>
      </c>
      <c r="AO3" s="6">
        <f>+R3/'Factores Pérdidas'!T6</f>
        <v>282431.23826901201</v>
      </c>
      <c r="AP3" s="6">
        <f>+S3/'Factores Pérdidas'!U6</f>
        <v>287314.35478935926</v>
      </c>
      <c r="AQ3" s="6">
        <f>+T3/'Factores Pérdidas'!V6</f>
        <v>292015.76376966346</v>
      </c>
      <c r="AR3" s="6">
        <f>+U3/'Factores Pérdidas'!W6</f>
        <v>296461.96137518727</v>
      </c>
      <c r="AS3" s="6">
        <f>+V3/'Factores Pérdidas'!X6</f>
        <v>302797.56317125115</v>
      </c>
      <c r="AT3" s="6">
        <f>+W3/'Factores Pérdidas'!Y6</f>
        <v>309385.35190299753</v>
      </c>
    </row>
    <row r="4" spans="1:46" x14ac:dyDescent="0.2">
      <c r="A4" s="1" t="s">
        <v>39</v>
      </c>
      <c r="B4" s="5" t="s">
        <v>38</v>
      </c>
      <c r="C4" s="40">
        <f>+SUMPRODUCT(Proporcion!$D$3:$D$18,'GD Residencial Generación'!C26:C41)</f>
        <v>947.16953671118097</v>
      </c>
      <c r="D4" s="6">
        <f>+SUMPRODUCT(Proporcion!$D$3:$D$18,'GD Residencial Generación'!D26:D41)</f>
        <v>1099.3494278345295</v>
      </c>
      <c r="E4" s="6">
        <f>+SUMPRODUCT(Proporcion!$D$3:$D$18,'GD Residencial Generación'!E26:E41)</f>
        <v>1281.4628501412287</v>
      </c>
      <c r="F4" s="6">
        <f>+SUMPRODUCT(Proporcion!$D$3:$D$18,'GD Residencial Generación'!F26:F41)</f>
        <v>1451.8821335618827</v>
      </c>
      <c r="G4" s="6">
        <f>+SUMPRODUCT(Proporcion!$D$3:$D$18,'GD Residencial Generación'!G26:G41)</f>
        <v>1630.4675467180989</v>
      </c>
      <c r="H4" s="6">
        <f>+SUMPRODUCT(Proporcion!$D$3:$D$18,'GD Residencial Generación'!H26:H41)</f>
        <v>1814.7944751145126</v>
      </c>
      <c r="I4" s="6">
        <f>+SUMPRODUCT(Proporcion!$D$3:$D$18,'GD Residencial Generación'!I26:I41)</f>
        <v>1887.0967667425821</v>
      </c>
      <c r="J4" s="6">
        <f>+SUMPRODUCT(Proporcion!$D$3:$D$18,'GD Residencial Generación'!J26:J41)</f>
        <v>1967.0194587946476</v>
      </c>
      <c r="K4" s="6">
        <f>+SUMPRODUCT(Proporcion!$D$3:$D$18,'GD Residencial Generación'!K26:K41)</f>
        <v>2018.3886966192968</v>
      </c>
      <c r="L4" s="6">
        <f>+SUMPRODUCT(Proporcion!$D$3:$D$18,'GD Residencial Generación'!L26:L41)</f>
        <v>2066.9123298705726</v>
      </c>
      <c r="M4" s="6">
        <f>+SUMPRODUCT(Proporcion!$D$3:$D$18,'GD Residencial Generación'!M26:M41)</f>
        <v>2128.846425746126</v>
      </c>
      <c r="N4" s="6">
        <f>+SUMPRODUCT(Proporcion!$D$3:$D$18,'GD Residencial Generación'!N26:N41)</f>
        <v>2208.9122128074405</v>
      </c>
      <c r="O4" s="6">
        <f>+SUMPRODUCT(Proporcion!$D$3:$D$18,'GD Residencial Generación'!O26:O41)</f>
        <v>2284.1807560481757</v>
      </c>
      <c r="P4" s="6">
        <f>+SUMPRODUCT(Proporcion!$D$3:$D$18,'GD Residencial Generación'!P26:P41)</f>
        <v>2368.7446234832723</v>
      </c>
      <c r="Q4" s="6">
        <f>+SUMPRODUCT(Proporcion!$D$3:$D$18,'GD Residencial Generación'!Q26:Q41)</f>
        <v>2433.7765027669643</v>
      </c>
      <c r="R4" s="6">
        <f>+SUMPRODUCT(Proporcion!$D$3:$D$18,'GD Residencial Generación'!R26:R41)</f>
        <v>2495.4918491696508</v>
      </c>
      <c r="S4" s="6">
        <f>+SUMPRODUCT(Proporcion!$D$3:$D$18,'GD Residencial Generación'!S26:S41)</f>
        <v>2538.6378465804091</v>
      </c>
      <c r="T4" s="6">
        <f>+SUMPRODUCT(Proporcion!$D$3:$D$18,'GD Residencial Generación'!T26:T41)</f>
        <v>2580.1783215713072</v>
      </c>
      <c r="U4" s="6">
        <f>+SUMPRODUCT(Proporcion!$D$3:$D$18,'GD Residencial Generación'!U26:U41)</f>
        <v>2619.4638126252885</v>
      </c>
      <c r="V4" s="6">
        <f>+SUMPRODUCT(Proporcion!$D$3:$D$18,'GD Residencial Generación'!V26:V41)</f>
        <v>2675.4436069942208</v>
      </c>
      <c r="W4" s="6">
        <f>+SUMPRODUCT(Proporcion!$D$3:$D$18,'GD Residencial Generación'!W26:W41)</f>
        <v>2733.6516621119272</v>
      </c>
      <c r="X4" s="2"/>
      <c r="Y4" s="5" t="s">
        <v>38</v>
      </c>
      <c r="Z4" s="6">
        <f>+C4/'Factores Pérdidas'!E7</f>
        <v>930.95234682941259</v>
      </c>
      <c r="AA4" s="6">
        <f>+D4/'Factores Pérdidas'!F7</f>
        <v>1080.5266535300364</v>
      </c>
      <c r="AB4" s="6">
        <f>+E4/'Factores Pérdidas'!G7</f>
        <v>1259.5219772967198</v>
      </c>
      <c r="AC4" s="6">
        <f>+F4/'Factores Pérdidas'!H7</f>
        <v>1427.023386174719</v>
      </c>
      <c r="AD4" s="6">
        <f>+G4/'Factores Pérdidas'!I7</f>
        <v>1602.5511064438472</v>
      </c>
      <c r="AE4" s="6">
        <f>+H4/'Factores Pérdidas'!J7</f>
        <v>1783.7220372260351</v>
      </c>
      <c r="AF4" s="6">
        <f>+I4/'Factores Pérdidas'!K7</f>
        <v>1854.7863878659571</v>
      </c>
      <c r="AG4" s="6">
        <f>+J4/'Factores Pérdidas'!L7</f>
        <v>1933.3406644204435</v>
      </c>
      <c r="AH4" s="6">
        <f>+K4/'Factores Pérdidas'!M7</f>
        <v>1983.830371546949</v>
      </c>
      <c r="AI4" s="6">
        <f>+L4/'Factores Pérdidas'!N7</f>
        <v>2031.5231957997412</v>
      </c>
      <c r="AJ4" s="6">
        <f>+M4/'Factores Pérdidas'!O7</f>
        <v>2092.3968722318473</v>
      </c>
      <c r="AK4" s="6">
        <f>+N4/'Factores Pérdidas'!P7</f>
        <v>2171.0917937601389</v>
      </c>
      <c r="AL4" s="6">
        <f>+O4/'Factores Pérdidas'!Q7</f>
        <v>2245.0716086259122</v>
      </c>
      <c r="AM4" s="6">
        <f>+P4/'Factores Pérdidas'!R7</f>
        <v>2328.1875955684695</v>
      </c>
      <c r="AN4" s="6">
        <f>+Q4/'Factores Pérdidas'!S7</f>
        <v>2392.1060159687881</v>
      </c>
      <c r="AO4" s="6">
        <f>+R4/'Factores Pérdidas'!T7</f>
        <v>2452.7646882994741</v>
      </c>
      <c r="AP4" s="6">
        <f>+S4/'Factores Pérdidas'!U7</f>
        <v>2495.1719511906676</v>
      </c>
      <c r="AQ4" s="6">
        <f>+T4/'Factores Pérdidas'!V7</f>
        <v>2536.0011809983166</v>
      </c>
      <c r="AR4" s="6">
        <f>+U4/'Factores Pérdidas'!W7</f>
        <v>2574.6140361161451</v>
      </c>
      <c r="AS4" s="6">
        <f>+V4/'Factores Pérdidas'!X7</f>
        <v>2629.6353590397484</v>
      </c>
      <c r="AT4" s="6">
        <f>+W4/'Factores Pérdidas'!Y7</f>
        <v>2686.8467910124896</v>
      </c>
    </row>
    <row r="5" spans="1:46" x14ac:dyDescent="0.2">
      <c r="A5" s="1" t="s">
        <v>40</v>
      </c>
      <c r="B5" s="5" t="s">
        <v>39</v>
      </c>
      <c r="C5" s="40">
        <f>+SUMPRODUCT(Proporcion!$E$3:$E$18,'GD Residencial Generación'!C26:C41)</f>
        <v>5928.0971957993897</v>
      </c>
      <c r="D5" s="6">
        <f>+SUMPRODUCT(Proporcion!$E$3:$E$18,'GD Residencial Generación'!D26:D41)</f>
        <v>6880.5530665380475</v>
      </c>
      <c r="E5" s="6">
        <f>+SUMPRODUCT(Proporcion!$E$3:$E$18,'GD Residencial Generación'!E26:E41)</f>
        <v>8020.3554210799575</v>
      </c>
      <c r="F5" s="6">
        <f>+SUMPRODUCT(Proporcion!$E$3:$E$18,'GD Residencial Generación'!F26:F41)</f>
        <v>9086.9670856231533</v>
      </c>
      <c r="G5" s="6">
        <f>+SUMPRODUCT(Proporcion!$E$3:$E$18,'GD Residencial Generación'!G26:G41)</f>
        <v>10204.68851342374</v>
      </c>
      <c r="H5" s="6">
        <f>+SUMPRODUCT(Proporcion!$E$3:$E$18,'GD Residencial Generación'!H26:H41)</f>
        <v>11358.344648872584</v>
      </c>
      <c r="I5" s="6">
        <f>+SUMPRODUCT(Proporcion!$E$3:$E$18,'GD Residencial Generación'!I26:I41)</f>
        <v>11810.866605753179</v>
      </c>
      <c r="J5" s="6">
        <f>+SUMPRODUCT(Proporcion!$E$3:$E$18,'GD Residencial Generación'!J26:J41)</f>
        <v>12311.082742644265</v>
      </c>
      <c r="K5" s="6">
        <f>+SUMPRODUCT(Proporcion!$E$3:$E$18,'GD Residencial Generación'!K26:K41)</f>
        <v>12632.589952173021</v>
      </c>
      <c r="L5" s="6">
        <f>+SUMPRODUCT(Proporcion!$E$3:$E$18,'GD Residencial Generación'!L26:L41)</f>
        <v>12936.287234505065</v>
      </c>
      <c r="M5" s="6">
        <f>+SUMPRODUCT(Proporcion!$E$3:$E$18,'GD Residencial Generación'!M26:M41)</f>
        <v>13323.917247775005</v>
      </c>
      <c r="N5" s="6">
        <f>+SUMPRODUCT(Proporcion!$E$3:$E$18,'GD Residencial Generación'!N26:N41)</f>
        <v>13825.028980533762</v>
      </c>
      <c r="O5" s="6">
        <f>+SUMPRODUCT(Proporcion!$E$3:$E$18,'GD Residencial Generación'!O26:O41)</f>
        <v>14296.115964250137</v>
      </c>
      <c r="P5" s="6">
        <f>+SUMPRODUCT(Proporcion!$E$3:$E$18,'GD Residencial Generación'!P26:P41)</f>
        <v>14825.380056873513</v>
      </c>
      <c r="Q5" s="6">
        <f>+SUMPRODUCT(Proporcion!$E$3:$E$18,'GD Residencial Generación'!Q26:Q41)</f>
        <v>15232.398321584422</v>
      </c>
      <c r="R5" s="6">
        <f>+SUMPRODUCT(Proporcion!$E$3:$E$18,'GD Residencial Generación'!R26:R41)</f>
        <v>15618.659236623871</v>
      </c>
      <c r="S5" s="6">
        <f>+SUMPRODUCT(Proporcion!$E$3:$E$18,'GD Residencial Generación'!S26:S41)</f>
        <v>15888.699241445816</v>
      </c>
      <c r="T5" s="6">
        <f>+SUMPRODUCT(Proporcion!$E$3:$E$18,'GD Residencial Generación'!T26:T41)</f>
        <v>16148.690683063312</v>
      </c>
      <c r="U5" s="6">
        <f>+SUMPRODUCT(Proporcion!$E$3:$E$18,'GD Residencial Generación'!U26:U41)</f>
        <v>16394.568744303921</v>
      </c>
      <c r="V5" s="6">
        <f>+SUMPRODUCT(Proporcion!$E$3:$E$18,'GD Residencial Generación'!V26:V41)</f>
        <v>16744.932273912542</v>
      </c>
      <c r="W5" s="6">
        <f>+SUMPRODUCT(Proporcion!$E$3:$E$18,'GD Residencial Generación'!W26:W41)</f>
        <v>17109.241930148281</v>
      </c>
      <c r="X5" s="2"/>
      <c r="Y5" s="5" t="s">
        <v>39</v>
      </c>
      <c r="Z5" s="6">
        <f>+C5/'Factores Pérdidas'!E8</f>
        <v>5826.5978610597294</v>
      </c>
      <c r="AA5" s="6">
        <f>+D5/'Factores Pérdidas'!F8</f>
        <v>6762.7460306835401</v>
      </c>
      <c r="AB5" s="6">
        <f>+E5/'Factores Pérdidas'!G8</f>
        <v>7883.0329864558962</v>
      </c>
      <c r="AC5" s="6">
        <f>+F5/'Factores Pérdidas'!H8</f>
        <v>8931.3824041429834</v>
      </c>
      <c r="AD5" s="6">
        <f>+G5/'Factores Pérdidas'!I8</f>
        <v>10029.966497045212</v>
      </c>
      <c r="AE5" s="6">
        <f>+H5/'Factores Pérdidas'!J8</f>
        <v>11163.870032899475</v>
      </c>
      <c r="AF5" s="6">
        <f>+I5/'Factores Pérdidas'!K8</f>
        <v>11608.644026806214</v>
      </c>
      <c r="AG5" s="6">
        <f>+J5/'Factores Pérdidas'!L8</f>
        <v>12100.295593407112</v>
      </c>
      <c r="AH5" s="6">
        <f>+K5/'Factores Pérdidas'!M8</f>
        <v>12416.298040310807</v>
      </c>
      <c r="AI5" s="6">
        <f>+L5/'Factores Pérdidas'!N8</f>
        <v>12714.795496948227</v>
      </c>
      <c r="AJ5" s="6">
        <f>+M5/'Factores Pérdidas'!O8</f>
        <v>13095.788610185573</v>
      </c>
      <c r="AK5" s="6">
        <f>+N5/'Factores Pérdidas'!P8</f>
        <v>13588.320438495175</v>
      </c>
      <c r="AL5" s="6">
        <f>+O5/'Factores Pérdidas'!Q8</f>
        <v>14051.34159368809</v>
      </c>
      <c r="AM5" s="6">
        <f>+P5/'Factores Pérdidas'!R8</f>
        <v>14571.543764495993</v>
      </c>
      <c r="AN5" s="6">
        <f>+Q5/'Factores Pérdidas'!S8</f>
        <v>14971.593168587626</v>
      </c>
      <c r="AO5" s="6">
        <f>+R5/'Factores Pérdidas'!T8</f>
        <v>15351.24062493746</v>
      </c>
      <c r="AP5" s="6">
        <f>+S5/'Factores Pérdidas'!U8</f>
        <v>15616.657075195904</v>
      </c>
      <c r="AQ5" s="6">
        <f>+T5/'Factores Pérdidas'!V8</f>
        <v>15872.197011129438</v>
      </c>
      <c r="AR5" s="6">
        <f>+U5/'Factores Pérdidas'!W8</f>
        <v>16113.865212305558</v>
      </c>
      <c r="AS5" s="6">
        <f>+V5/'Factores Pérdidas'!X8</f>
        <v>16458.229908899513</v>
      </c>
      <c r="AT5" s="6">
        <f>+W5/'Factores Pérdidas'!Y8</f>
        <v>16816.30195017621</v>
      </c>
    </row>
    <row r="6" spans="1:46" x14ac:dyDescent="0.2">
      <c r="A6" s="1" t="s">
        <v>41</v>
      </c>
      <c r="B6" s="5" t="s">
        <v>40</v>
      </c>
      <c r="C6" s="40">
        <f>+SUMPRODUCT(Proporcion!$F$3:$F$18,'GD Residencial Generación'!C26:C41)</f>
        <v>210221.65707515282</v>
      </c>
      <c r="D6" s="6">
        <f>+SUMPRODUCT(Proporcion!$F$3:$F$18,'GD Residencial Generación'!D26:D41)</f>
        <v>326653.63422475889</v>
      </c>
      <c r="E6" s="6">
        <f>+SUMPRODUCT(Proporcion!$F$3:$F$18,'GD Residencial Generación'!E26:E41)</f>
        <v>493998.51640211412</v>
      </c>
      <c r="F6" s="6">
        <f>+SUMPRODUCT(Proporcion!$F$3:$F$18,'GD Residencial Generación'!F26:F41)</f>
        <v>742744.64879739354</v>
      </c>
      <c r="G6" s="6">
        <f>+SUMPRODUCT(Proporcion!$F$3:$F$18,'GD Residencial Generación'!G26:G41)</f>
        <v>1003328.6091511198</v>
      </c>
      <c r="H6" s="6">
        <f>+SUMPRODUCT(Proporcion!$F$3:$F$18,'GD Residencial Generación'!H26:H41)</f>
        <v>1378364.3653084701</v>
      </c>
      <c r="I6" s="6">
        <f>+SUMPRODUCT(Proporcion!$F$3:$F$18,'GD Residencial Generación'!I26:I41)</f>
        <v>1592521.8706905269</v>
      </c>
      <c r="J6" s="6">
        <f>+SUMPRODUCT(Proporcion!$F$3:$F$18,'GD Residencial Generación'!J26:J41)</f>
        <v>1845105.5076310546</v>
      </c>
      <c r="K6" s="6">
        <f>+SUMPRODUCT(Proporcion!$F$3:$F$18,'GD Residencial Generación'!K26:K41)</f>
        <v>1991605.8493699043</v>
      </c>
      <c r="L6" s="6">
        <f>+SUMPRODUCT(Proporcion!$F$3:$F$18,'GD Residencial Generación'!L26:L41)</f>
        <v>2095621.8077752327</v>
      </c>
      <c r="M6" s="6">
        <f>+SUMPRODUCT(Proporcion!$F$3:$F$18,'GD Residencial Generación'!M26:M41)</f>
        <v>2268424.3999118074</v>
      </c>
      <c r="N6" s="6">
        <f>+SUMPRODUCT(Proporcion!$F$3:$F$18,'GD Residencial Generación'!N26:N41)</f>
        <v>2427255.0882329079</v>
      </c>
      <c r="O6" s="6">
        <f>+SUMPRODUCT(Proporcion!$F$3:$F$18,'GD Residencial Generación'!O26:O41)</f>
        <v>2522035.9307662076</v>
      </c>
      <c r="P6" s="6">
        <f>+SUMPRODUCT(Proporcion!$F$3:$F$18,'GD Residencial Generación'!P26:P41)</f>
        <v>2594336.3883354929</v>
      </c>
      <c r="Q6" s="6">
        <f>+SUMPRODUCT(Proporcion!$F$3:$F$18,'GD Residencial Generación'!Q26:Q41)</f>
        <v>2673758.5340518588</v>
      </c>
      <c r="R6" s="6">
        <f>+SUMPRODUCT(Proporcion!$F$3:$F$18,'GD Residencial Generación'!R26:R41)</f>
        <v>2753373.1419905247</v>
      </c>
      <c r="S6" s="6">
        <f>+SUMPRODUCT(Proporcion!$F$3:$F$18,'GD Residencial Generación'!S26:S41)</f>
        <v>2833098.1773769869</v>
      </c>
      <c r="T6" s="6">
        <f>+SUMPRODUCT(Proporcion!$F$3:$F$18,'GD Residencial Generación'!T26:T41)</f>
        <v>2922942.2851411891</v>
      </c>
      <c r="U6" s="6">
        <f>+SUMPRODUCT(Proporcion!$F$3:$F$18,'GD Residencial Generación'!U26:U41)</f>
        <v>3009559.336611914</v>
      </c>
      <c r="V6" s="6">
        <f>+SUMPRODUCT(Proporcion!$F$3:$F$18,'GD Residencial Generación'!V26:V41)</f>
        <v>3102727.936570466</v>
      </c>
      <c r="W6" s="6">
        <f>+SUMPRODUCT(Proporcion!$F$3:$F$18,'GD Residencial Generación'!W26:W41)</f>
        <v>3188511.0131834387</v>
      </c>
      <c r="X6" s="2"/>
      <c r="Y6" s="5" t="s">
        <v>40</v>
      </c>
      <c r="Z6" s="6">
        <f>+C6/'Factores Pérdidas'!E9</f>
        <v>207369.78737132004</v>
      </c>
      <c r="AA6" s="6">
        <f>+D6/'Factores Pérdidas'!F9</f>
        <v>322222.24682132201</v>
      </c>
      <c r="AB6" s="6">
        <f>+E6/'Factores Pérdidas'!G9</f>
        <v>487296.92617460544</v>
      </c>
      <c r="AC6" s="6">
        <f>+F6/'Factores Pérdidas'!H9</f>
        <v>732668.56533834268</v>
      </c>
      <c r="AD6" s="6">
        <f>+G6/'Factores Pérdidas'!I9</f>
        <v>989717.4403341799</v>
      </c>
      <c r="AE6" s="6">
        <f>+H6/'Factores Pérdidas'!J9</f>
        <v>1359665.4565996465</v>
      </c>
      <c r="AF6" s="6">
        <f>+I6/'Factores Pérdidas'!K9</f>
        <v>1570917.6985091146</v>
      </c>
      <c r="AG6" s="6">
        <f>+J6/'Factores Pérdidas'!L9</f>
        <v>1820074.78258208</v>
      </c>
      <c r="AH6" s="6">
        <f>+K6/'Factores Pérdidas'!M9</f>
        <v>1964587.6988005571</v>
      </c>
      <c r="AI6" s="6">
        <f>+L6/'Factores Pérdidas'!N9</f>
        <v>2067192.5753762657</v>
      </c>
      <c r="AJ6" s="6">
        <f>+M6/'Factores Pérdidas'!O9</f>
        <v>2237650.9253252628</v>
      </c>
      <c r="AK6" s="6">
        <f>+N6/'Factores Pérdidas'!P9</f>
        <v>2394326.9144856581</v>
      </c>
      <c r="AL6" s="6">
        <f>+O6/'Factores Pérdidas'!Q9</f>
        <v>2487821.9588900437</v>
      </c>
      <c r="AM6" s="6">
        <f>+P6/'Factores Pérdidas'!R9</f>
        <v>2559141.587521988</v>
      </c>
      <c r="AN6" s="6">
        <f>+Q6/'Factores Pérdidas'!S9</f>
        <v>2637486.2913880078</v>
      </c>
      <c r="AO6" s="6">
        <f>+R6/'Factores Pérdidas'!T9</f>
        <v>2716020.8465313441</v>
      </c>
      <c r="AP6" s="6">
        <f>+S6/'Factores Pérdidas'!U9</f>
        <v>2794664.3310622997</v>
      </c>
      <c r="AQ6" s="6">
        <f>+T6/'Factores Pérdidas'!V9</f>
        <v>2883289.6125049638</v>
      </c>
      <c r="AR6" s="6">
        <f>+U6/'Factores Pérdidas'!W9</f>
        <v>2968731.615941335</v>
      </c>
      <c r="AS6" s="6">
        <f>+V6/'Factores Pérdidas'!X9</f>
        <v>3060636.2894744794</v>
      </c>
      <c r="AT6" s="6">
        <f>+W6/'Factores Pérdidas'!Y9</f>
        <v>3145255.6317667458</v>
      </c>
    </row>
    <row r="7" spans="1:46" x14ac:dyDescent="0.2">
      <c r="A7" s="1" t="s">
        <v>42</v>
      </c>
      <c r="B7" s="7" t="s">
        <v>42</v>
      </c>
      <c r="C7" s="40">
        <f>+SUMPRODUCT(Proporcion!$H$3:$H$18,'GD Residencial Generación'!C26:C41)</f>
        <v>400.84443633370341</v>
      </c>
      <c r="D7" s="6">
        <f>+SUMPRODUCT(Proporcion!$H$3:$H$18,'GD Residencial Generación'!D26:D41)</f>
        <v>605.68086625970057</v>
      </c>
      <c r="E7" s="6">
        <f>+SUMPRODUCT(Proporcion!$H$3:$H$18,'GD Residencial Generación'!E26:E41)</f>
        <v>898.3991429891089</v>
      </c>
      <c r="F7" s="6">
        <f>+SUMPRODUCT(Proporcion!$H$3:$H$18,'GD Residencial Generación'!F26:F41)</f>
        <v>1328.8797603904554</v>
      </c>
      <c r="G7" s="6">
        <f>+SUMPRODUCT(Proporcion!$H$3:$H$18,'GD Residencial Generación'!G26:G41)</f>
        <v>1779.8495260959669</v>
      </c>
      <c r="H7" s="6">
        <f>+SUMPRODUCT(Proporcion!$H$3:$H$18,'GD Residencial Generación'!H26:H41)</f>
        <v>2425.5388443921274</v>
      </c>
      <c r="I7" s="6">
        <f>+SUMPRODUCT(Proporcion!$H$3:$H$18,'GD Residencial Generación'!I26:I41)</f>
        <v>2792.7286764528867</v>
      </c>
      <c r="J7" s="6">
        <f>+SUMPRODUCT(Proporcion!$H$3:$H$18,'GD Residencial Generación'!J26:J41)</f>
        <v>3225.5562989372461</v>
      </c>
      <c r="K7" s="6">
        <f>+SUMPRODUCT(Proporcion!$H$3:$H$18,'GD Residencial Generación'!K26:K41)</f>
        <v>3476.8306408917001</v>
      </c>
      <c r="L7" s="6">
        <f>+SUMPRODUCT(Proporcion!$H$3:$H$18,'GD Residencial Generación'!L26:L41)</f>
        <v>3655.7923542474673</v>
      </c>
      <c r="M7" s="6">
        <f>+SUMPRODUCT(Proporcion!$H$3:$H$18,'GD Residencial Generación'!M26:M41)</f>
        <v>3952.2416594577144</v>
      </c>
      <c r="N7" s="6">
        <f>+SUMPRODUCT(Proporcion!$H$3:$H$18,'GD Residencial Generación'!N26:N41)</f>
        <v>4225.7886374100417</v>
      </c>
      <c r="O7" s="6">
        <f>+SUMPRODUCT(Proporcion!$H$3:$H$18,'GD Residencial Generación'!O26:O41)</f>
        <v>4390.2930464132414</v>
      </c>
      <c r="P7" s="6">
        <f>+SUMPRODUCT(Proporcion!$H$3:$H$18,'GD Residencial Generación'!P26:P41)</f>
        <v>4517.0316691925109</v>
      </c>
      <c r="Q7" s="6">
        <f>+SUMPRODUCT(Proporcion!$H$3:$H$18,'GD Residencial Generación'!Q26:Q41)</f>
        <v>4654.9694608398395</v>
      </c>
      <c r="R7" s="6">
        <f>+SUMPRODUCT(Proporcion!$H$3:$H$18,'GD Residencial Generación'!R26:R41)</f>
        <v>4793.081316715954</v>
      </c>
      <c r="S7" s="6">
        <f>+SUMPRODUCT(Proporcion!$H$3:$H$18,'GD Residencial Generación'!S26:S41)</f>
        <v>4930.5245249725249</v>
      </c>
      <c r="T7" s="6">
        <f>+SUMPRODUCT(Proporcion!$H$3:$H$18,'GD Residencial Generación'!T26:T41)</f>
        <v>5085.0861098836313</v>
      </c>
      <c r="U7" s="6">
        <f>+SUMPRODUCT(Proporcion!$H$3:$H$18,'GD Residencial Generación'!U26:U41)</f>
        <v>5234.0609110746891</v>
      </c>
      <c r="V7" s="6">
        <f>+SUMPRODUCT(Proporcion!$H$3:$H$18,'GD Residencial Generación'!V26:V41)</f>
        <v>5394.9366652434528</v>
      </c>
      <c r="W7" s="6">
        <f>+SUMPRODUCT(Proporcion!$H$3:$H$18,'GD Residencial Generación'!W26:W41)</f>
        <v>5543.3670867786032</v>
      </c>
      <c r="X7" s="2"/>
      <c r="Y7" s="7" t="s">
        <v>42</v>
      </c>
      <c r="Z7" s="6">
        <f>+C7/'Factores Pérdidas'!E10</f>
        <v>394.88121997016805</v>
      </c>
      <c r="AA7" s="6">
        <f>+D7/'Factores Pérdidas'!F10</f>
        <v>596.67037309732746</v>
      </c>
      <c r="AB7" s="6">
        <f>+E7/'Factores Pérdidas'!G10</f>
        <v>885.03398687154015</v>
      </c>
      <c r="AC7" s="6">
        <f>+F7/'Factores Pérdidas'!H10</f>
        <v>1309.1105012613746</v>
      </c>
      <c r="AD7" s="6">
        <f>+G7/'Factores Pérdidas'!I10</f>
        <v>1753.3713543749795</v>
      </c>
      <c r="AE7" s="6">
        <f>+H7/'Factores Pérdidas'!J10</f>
        <v>2389.4549883716622</v>
      </c>
      <c r="AF7" s="6">
        <f>+I7/'Factores Pérdidas'!K10</f>
        <v>2751.1822713320876</v>
      </c>
      <c r="AG7" s="6">
        <f>+J7/'Factores Pérdidas'!L10</f>
        <v>3177.5708752670162</v>
      </c>
      <c r="AH7" s="6">
        <f>+K7/'Factores Pérdidas'!M10</f>
        <v>3425.1071005561016</v>
      </c>
      <c r="AI7" s="6">
        <f>+L7/'Factores Pérdidas'!N10</f>
        <v>3601.4064658266852</v>
      </c>
      <c r="AJ7" s="6">
        <f>+M7/'Factores Pérdidas'!O10</f>
        <v>3893.4456029329231</v>
      </c>
      <c r="AK7" s="6">
        <f>+N7/'Factores Pérdidas'!P10</f>
        <v>4162.9231223440747</v>
      </c>
      <c r="AL7" s="6">
        <f>+O7/'Factores Pérdidas'!Q10</f>
        <v>4324.9802593017548</v>
      </c>
      <c r="AM7" s="6">
        <f>+P7/'Factores Pérdidas'!R10</f>
        <v>4449.8334378519312</v>
      </c>
      <c r="AN7" s="6">
        <f>+Q7/'Factores Pérdidas'!S10</f>
        <v>4585.7191793228258</v>
      </c>
      <c r="AO7" s="6">
        <f>+R7/'Factores Pérdidas'!T10</f>
        <v>4721.7763955325108</v>
      </c>
      <c r="AP7" s="6">
        <f>+S7/'Factores Pérdidas'!U10</f>
        <v>4857.1749113492197</v>
      </c>
      <c r="AQ7" s="6">
        <f>+T7/'Factores Pérdidas'!V10</f>
        <v>5009.4371399795054</v>
      </c>
      <c r="AR7" s="6">
        <f>+U7/'Factores Pérdidas'!W10</f>
        <v>5156.1956974318646</v>
      </c>
      <c r="AS7" s="6">
        <f>+V7/'Factores Pérdidas'!X10</f>
        <v>5314.6781617285524</v>
      </c>
      <c r="AT7" s="6">
        <f>+W7/'Factores Pérdidas'!Y10</f>
        <v>5460.9004380624356</v>
      </c>
    </row>
    <row r="8" spans="1:46" x14ac:dyDescent="0.2">
      <c r="A8" s="1" t="s">
        <v>43</v>
      </c>
      <c r="B8" s="7" t="s">
        <v>43</v>
      </c>
      <c r="C8" s="40">
        <f>+SUMPRODUCT(Proporcion!$I$3:$I$18,'GD Residencial Generación'!C26:C41)</f>
        <v>5293.6420668760575</v>
      </c>
      <c r="D8" s="6">
        <f>+SUMPRODUCT(Proporcion!$I$3:$I$18,'GD Residencial Generación'!D26:D41)</f>
        <v>8225.5436641903907</v>
      </c>
      <c r="E8" s="6">
        <f>+SUMPRODUCT(Proporcion!$I$3:$I$18,'GD Residencial Generación'!E26:E41)</f>
        <v>12439.495358300455</v>
      </c>
      <c r="F8" s="6">
        <f>+SUMPRODUCT(Proporcion!$I$3:$I$18,'GD Residencial Generación'!F26:F41)</f>
        <v>18703.231496340861</v>
      </c>
      <c r="G8" s="6">
        <f>+SUMPRODUCT(Proporcion!$I$3:$I$18,'GD Residencial Generación'!G26:G41)</f>
        <v>25265.058825047097</v>
      </c>
      <c r="H8" s="6">
        <f>+SUMPRODUCT(Proporcion!$I$3:$I$18,'GD Residencial Generación'!H26:H41)</f>
        <v>34708.924328721092</v>
      </c>
      <c r="I8" s="6">
        <f>+SUMPRODUCT(Proporcion!$I$3:$I$18,'GD Residencial Generación'!I26:I41)</f>
        <v>40101.675937668842</v>
      </c>
      <c r="J8" s="6">
        <f>+SUMPRODUCT(Proporcion!$I$3:$I$18,'GD Residencial Generación'!J26:J41)</f>
        <v>46462.045199884902</v>
      </c>
      <c r="K8" s="6">
        <f>+SUMPRODUCT(Proporcion!$I$3:$I$18,'GD Residencial Generación'!K26:K41)</f>
        <v>50151.105511892856</v>
      </c>
      <c r="L8" s="6">
        <f>+SUMPRODUCT(Proporcion!$I$3:$I$18,'GD Residencial Generación'!L26:L41)</f>
        <v>52770.35635741365</v>
      </c>
      <c r="M8" s="6">
        <f>+SUMPRODUCT(Proporcion!$I$3:$I$18,'GD Residencial Generación'!M26:M41)</f>
        <v>57121.739957593243</v>
      </c>
      <c r="N8" s="6">
        <f>+SUMPRODUCT(Proporcion!$I$3:$I$18,'GD Residencial Generación'!N26:N41)</f>
        <v>61121.293690094171</v>
      </c>
      <c r="O8" s="6">
        <f>+SUMPRODUCT(Proporcion!$I$3:$I$18,'GD Residencial Generación'!O26:O41)</f>
        <v>63507.992863476022</v>
      </c>
      <c r="P8" s="6">
        <f>+SUMPRODUCT(Proporcion!$I$3:$I$18,'GD Residencial Generación'!P26:P41)</f>
        <v>65328.608060635903</v>
      </c>
      <c r="Q8" s="6">
        <f>+SUMPRODUCT(Proporcion!$I$3:$I$18,'GD Residencial Generación'!Q26:Q41)</f>
        <v>67328.556198497899</v>
      </c>
      <c r="R8" s="6">
        <f>+SUMPRODUCT(Proporcion!$I$3:$I$18,'GD Residencial Generación'!R26:R41)</f>
        <v>69333.350773831786</v>
      </c>
      <c r="S8" s="6">
        <f>+SUMPRODUCT(Proporcion!$I$3:$I$18,'GD Residencial Generación'!S26:S41)</f>
        <v>71340.926049266331</v>
      </c>
      <c r="T8" s="6">
        <f>+SUMPRODUCT(Proporcion!$I$3:$I$18,'GD Residencial Generación'!T26:T41)</f>
        <v>73603.312118040878</v>
      </c>
      <c r="U8" s="6">
        <f>+SUMPRODUCT(Proporcion!$I$3:$I$18,'GD Residencial Generación'!U26:U41)</f>
        <v>75784.436906769391</v>
      </c>
      <c r="V8" s="6">
        <f>+SUMPRODUCT(Proporcion!$I$3:$I$18,'GD Residencial Generación'!V26:V41)</f>
        <v>78130.537812425464</v>
      </c>
      <c r="W8" s="6">
        <f>+SUMPRODUCT(Proporcion!$I$3:$I$18,'GD Residencial Generación'!W26:W41)</f>
        <v>80290.66207984167</v>
      </c>
      <c r="X8" s="2"/>
      <c r="Y8" s="7" t="s">
        <v>43</v>
      </c>
      <c r="Z8" s="6">
        <f>+C8/'Factores Pérdidas'!E11</f>
        <v>5221.8417429110314</v>
      </c>
      <c r="AA8" s="6">
        <f>+D8/'Factores Pérdidas'!F11</f>
        <v>8113.976487487439</v>
      </c>
      <c r="AB8" s="6">
        <f>+E8/'Factores Pérdidas'!G11</f>
        <v>12270.77224000045</v>
      </c>
      <c r="AC8" s="6">
        <f>+F8/'Factores Pérdidas'!H11</f>
        <v>18449.550181347335</v>
      </c>
      <c r="AD8" s="6">
        <f>+G8/'Factores Pérdidas'!I11</f>
        <v>24922.376152944118</v>
      </c>
      <c r="AE8" s="6">
        <f>+H8/'Factores Pérdidas'!J11</f>
        <v>34238.149769391952</v>
      </c>
      <c r="AF8" s="6">
        <f>+I8/'Factores Pérdidas'!K11</f>
        <v>39557.75678191748</v>
      </c>
      <c r="AG8" s="6">
        <f>+J8/'Factores Pérdidas'!L11</f>
        <v>45831.857163881534</v>
      </c>
      <c r="AH8" s="6">
        <f>+K8/'Factores Pérdidas'!M11</f>
        <v>49470.880899524396</v>
      </c>
      <c r="AI8" s="6">
        <f>+L8/'Factores Pérdidas'!N11</f>
        <v>52054.605531357491</v>
      </c>
      <c r="AJ8" s="6">
        <f>+M8/'Factores Pérdidas'!O11</f>
        <v>56346.969132027865</v>
      </c>
      <c r="AK8" s="6">
        <f>+N8/'Factores Pérdidas'!P11</f>
        <v>60292.274910080567</v>
      </c>
      <c r="AL8" s="6">
        <f>+O8/'Factores Pérdidas'!Q11</f>
        <v>62646.602084809892</v>
      </c>
      <c r="AM8" s="6">
        <f>+P8/'Factores Pérdidas'!R11</f>
        <v>64442.523364375738</v>
      </c>
      <c r="AN8" s="6">
        <f>+Q8/'Factores Pérdidas'!S11</f>
        <v>66415.345201970806</v>
      </c>
      <c r="AO8" s="6">
        <f>+R8/'Factores Pérdidas'!T11</f>
        <v>68392.947742374148</v>
      </c>
      <c r="AP8" s="6">
        <f>+S8/'Factores Pérdidas'!U11</f>
        <v>70373.293266847191</v>
      </c>
      <c r="AQ8" s="6">
        <f>+T8/'Factores Pérdidas'!V11</f>
        <v>72604.993457993478</v>
      </c>
      <c r="AR8" s="6">
        <f>+U8/'Factores Pérdidas'!W11</f>
        <v>74756.534556615923</v>
      </c>
      <c r="AS8" s="6">
        <f>+V8/'Factores Pérdidas'!X11</f>
        <v>77070.814118298862</v>
      </c>
      <c r="AT8" s="6">
        <f>+W8/'Factores Pérdidas'!Y11</f>
        <v>79201.639536218674</v>
      </c>
    </row>
    <row r="9" spans="1:46" x14ac:dyDescent="0.2">
      <c r="A9" s="1" t="s">
        <v>44</v>
      </c>
      <c r="B9" s="5" t="s">
        <v>44</v>
      </c>
      <c r="C9" s="40">
        <f>+SUMPRODUCT(Proporcion!$J$3:$J$18,'GD Residencial Generación'!C26:C41)</f>
        <v>504459.22586842091</v>
      </c>
      <c r="D9" s="6">
        <f>+SUMPRODUCT(Proporcion!$J$3:$J$18,'GD Residencial Generación'!D26:D41)</f>
        <v>691140.41908963432</v>
      </c>
      <c r="E9" s="6">
        <f>+SUMPRODUCT(Proporcion!$J$3:$J$18,'GD Residencial Generación'!E26:E41)</f>
        <v>935241.82737482735</v>
      </c>
      <c r="F9" s="6">
        <f>+SUMPRODUCT(Proporcion!$J$3:$J$18,'GD Residencial Generación'!F26:F41)</f>
        <v>1254748.3847282387</v>
      </c>
      <c r="G9" s="6">
        <f>+SUMPRODUCT(Proporcion!$J$3:$J$18,'GD Residencial Generación'!G26:G41)</f>
        <v>1539893.2733806013</v>
      </c>
      <c r="H9" s="6">
        <f>+SUMPRODUCT(Proporcion!$J$3:$J$18,'GD Residencial Generación'!H26:H41)</f>
        <v>1897837.0436996529</v>
      </c>
      <c r="I9" s="6">
        <f>+SUMPRODUCT(Proporcion!$J$3:$J$18,'GD Residencial Generación'!I26:I41)</f>
        <v>2111964.2466275659</v>
      </c>
      <c r="J9" s="6">
        <f>+SUMPRODUCT(Proporcion!$J$3:$J$18,'GD Residencial Generación'!J26:J41)</f>
        <v>2289247.3876635558</v>
      </c>
      <c r="K9" s="6">
        <f>+SUMPRODUCT(Proporcion!$J$3:$J$18,'GD Residencial Generación'!K26:K41)</f>
        <v>2407007.2279851111</v>
      </c>
      <c r="L9" s="6">
        <f>+SUMPRODUCT(Proporcion!$J$3:$J$18,'GD Residencial Generación'!L26:L41)</f>
        <v>2506812.0288378582</v>
      </c>
      <c r="M9" s="6">
        <f>+SUMPRODUCT(Proporcion!$J$3:$J$18,'GD Residencial Generación'!M26:M41)</f>
        <v>2607947.4176494526</v>
      </c>
      <c r="N9" s="6">
        <f>+SUMPRODUCT(Proporcion!$J$3:$J$18,'GD Residencial Generación'!N26:N41)</f>
        <v>2715420.0272708456</v>
      </c>
      <c r="O9" s="6">
        <f>+SUMPRODUCT(Proporcion!$J$3:$J$18,'GD Residencial Generación'!O26:O41)</f>
        <v>2793764.0132625112</v>
      </c>
      <c r="P9" s="6">
        <f>+SUMPRODUCT(Proporcion!$J$3:$J$18,'GD Residencial Generación'!P26:P41)</f>
        <v>2866575.5558565101</v>
      </c>
      <c r="Q9" s="6">
        <f>+SUMPRODUCT(Proporcion!$J$3:$J$18,'GD Residencial Generación'!Q26:Q41)</f>
        <v>2945075.3367583761</v>
      </c>
      <c r="R9" s="6">
        <f>+SUMPRODUCT(Proporcion!$J$3:$J$18,'GD Residencial Generación'!R26:R41)</f>
        <v>3028513.143240897</v>
      </c>
      <c r="S9" s="6">
        <f>+SUMPRODUCT(Proporcion!$J$3:$J$18,'GD Residencial Generación'!S26:S41)</f>
        <v>3109943.0534231709</v>
      </c>
      <c r="T9" s="6">
        <f>+SUMPRODUCT(Proporcion!$J$3:$J$18,'GD Residencial Generación'!T26:T41)</f>
        <v>3215109.059226681</v>
      </c>
      <c r="U9" s="6">
        <f>+SUMPRODUCT(Proporcion!$J$3:$J$18,'GD Residencial Generación'!U26:U41)</f>
        <v>3297876.8347837459</v>
      </c>
      <c r="V9" s="6">
        <f>+SUMPRODUCT(Proporcion!$J$3:$J$18,'GD Residencial Generación'!V26:V41)</f>
        <v>3382134.9138227263</v>
      </c>
      <c r="W9" s="6">
        <f>+SUMPRODUCT(Proporcion!$J$3:$J$18,'GD Residencial Generación'!W26:W41)</f>
        <v>3475146.9685270633</v>
      </c>
      <c r="X9" s="2"/>
      <c r="Y9" s="5" t="s">
        <v>44</v>
      </c>
      <c r="Z9" s="6">
        <f>+C9/'Factores Pérdidas'!E12</f>
        <v>492252.8486630398</v>
      </c>
      <c r="AA9" s="6">
        <f>+D9/'Factores Pérdidas'!F12</f>
        <v>674416.92544598016</v>
      </c>
      <c r="AB9" s="6">
        <f>+E9/'Factores Pérdidas'!G12</f>
        <v>912611.82293089095</v>
      </c>
      <c r="AC9" s="6">
        <f>+F9/'Factores Pérdidas'!H12</f>
        <v>1224387.2944826011</v>
      </c>
      <c r="AD9" s="6">
        <f>+G9/'Factores Pérdidas'!I12</f>
        <v>1502632.5450857531</v>
      </c>
      <c r="AE9" s="6">
        <f>+H9/'Factores Pérdidas'!J12</f>
        <v>1851915.1660892994</v>
      </c>
      <c r="AF9" s="6">
        <f>+I9/'Factores Pérdidas'!K12</f>
        <v>2060861.1427161733</v>
      </c>
      <c r="AG9" s="6">
        <f>+J9/'Factores Pérdidas'!L12</f>
        <v>2233854.5715600336</v>
      </c>
      <c r="AH9" s="6">
        <f>+K9/'Factores Pérdidas'!M12</f>
        <v>2348764.9823203869</v>
      </c>
      <c r="AI9" s="6">
        <f>+L9/'Factores Pérdidas'!N12</f>
        <v>2446154.8108946132</v>
      </c>
      <c r="AJ9" s="6">
        <f>+M9/'Factores Pérdidas'!O12</f>
        <v>2544843.0312506757</v>
      </c>
      <c r="AK9" s="6">
        <f>+N9/'Factores Pérdidas'!P12</f>
        <v>2649715.1309695547</v>
      </c>
      <c r="AL9" s="6">
        <f>+O9/'Factores Pérdidas'!Q12</f>
        <v>2726163.4310549088</v>
      </c>
      <c r="AM9" s="6">
        <f>+P9/'Factores Pérdidas'!R12</f>
        <v>2797213.1560267243</v>
      </c>
      <c r="AN9" s="6">
        <f>+Q9/'Factores Pérdidas'!S12</f>
        <v>2873813.4812598424</v>
      </c>
      <c r="AO9" s="6">
        <f>+R9/'Factores Pérdidas'!T12</f>
        <v>2955232.3468906782</v>
      </c>
      <c r="AP9" s="6">
        <f>+S9/'Factores Pérdidas'!U12</f>
        <v>3034691.901197759</v>
      </c>
      <c r="AQ9" s="6">
        <f>+T9/'Factores Pérdidas'!V12</f>
        <v>3137313.2098876205</v>
      </c>
      <c r="AR9" s="6">
        <f>+U9/'Factores Pérdidas'!W12</f>
        <v>3218078.2573011755</v>
      </c>
      <c r="AS9" s="6">
        <f>+V9/'Factores Pérdidas'!X12</f>
        <v>3300297.5473903054</v>
      </c>
      <c r="AT9" s="6">
        <f>+W9/'Factores Pérdidas'!Y12</f>
        <v>3391058.9935892392</v>
      </c>
    </row>
    <row r="10" spans="1:46" x14ac:dyDescent="0.2">
      <c r="A10" s="1" t="s">
        <v>45</v>
      </c>
      <c r="B10" s="5" t="s">
        <v>45</v>
      </c>
      <c r="C10" s="40">
        <f>+SUMPRODUCT(Proporcion!$K$3:$K$18,'GD Residencial Generación'!C26:C41)</f>
        <v>92.202121711902706</v>
      </c>
      <c r="D10" s="6">
        <f>+SUMPRODUCT(Proporcion!$K$3:$K$18,'GD Residencial Generación'!D26:D41)</f>
        <v>109.849216881347</v>
      </c>
      <c r="E10" s="6">
        <f>+SUMPRODUCT(Proporcion!$K$3:$K$18,'GD Residencial Generación'!E26:E41)</f>
        <v>131.94702592980474</v>
      </c>
      <c r="F10" s="6">
        <f>+SUMPRODUCT(Proporcion!$K$3:$K$18,'GD Residencial Generación'!F26:F41)</f>
        <v>163.06721746420655</v>
      </c>
      <c r="G10" s="6">
        <f>+SUMPRODUCT(Proporcion!$K$3:$K$18,'GD Residencial Generación'!G26:G41)</f>
        <v>183.84758016679876</v>
      </c>
      <c r="H10" s="6">
        <f>+SUMPRODUCT(Proporcion!$K$3:$K$18,'GD Residencial Generación'!H26:H41)</f>
        <v>205.83779786291689</v>
      </c>
      <c r="I10" s="6">
        <f>+SUMPRODUCT(Proporcion!$K$3:$K$18,'GD Residencial Generación'!I26:I41)</f>
        <v>210.50427294062155</v>
      </c>
      <c r="J10" s="6">
        <f>+SUMPRODUCT(Proporcion!$K$3:$K$18,'GD Residencial Generación'!J26:J41)</f>
        <v>215.70831733237216</v>
      </c>
      <c r="K10" s="6">
        <f>+SUMPRODUCT(Proporcion!$K$3:$K$18,'GD Residencial Generación'!K26:K41)</f>
        <v>223.60262979725215</v>
      </c>
      <c r="L10" s="6">
        <f>+SUMPRODUCT(Proporcion!$K$3:$K$18,'GD Residencial Generación'!L26:L41)</f>
        <v>232.80496429254566</v>
      </c>
      <c r="M10" s="6">
        <f>+SUMPRODUCT(Proporcion!$K$3:$K$18,'GD Residencial Generación'!M26:M41)</f>
        <v>238.66447620172823</v>
      </c>
      <c r="N10" s="6">
        <f>+SUMPRODUCT(Proporcion!$K$3:$K$18,'GD Residencial Generación'!N26:N41)</f>
        <v>247.76988712688535</v>
      </c>
      <c r="O10" s="6">
        <f>+SUMPRODUCT(Proporcion!$K$3:$K$18,'GD Residencial Generación'!O26:O41)</f>
        <v>261.89203467422141</v>
      </c>
      <c r="P10" s="6">
        <f>+SUMPRODUCT(Proporcion!$K$3:$K$18,'GD Residencial Generación'!P26:P41)</f>
        <v>274.56310248573482</v>
      </c>
      <c r="Q10" s="6">
        <f>+SUMPRODUCT(Proporcion!$K$3:$K$18,'GD Residencial Generación'!Q26:Q41)</f>
        <v>281.55713926468195</v>
      </c>
      <c r="R10" s="6">
        <f>+SUMPRODUCT(Proporcion!$K$3:$K$18,'GD Residencial Generación'!R26:R41)</f>
        <v>288.77484808801927</v>
      </c>
      <c r="S10" s="6">
        <f>+SUMPRODUCT(Proporcion!$K$3:$K$18,'GD Residencial Generación'!S26:S41)</f>
        <v>295.85810816235153</v>
      </c>
      <c r="T10" s="6">
        <f>+SUMPRODUCT(Proporcion!$K$3:$K$18,'GD Residencial Generación'!T26:T41)</f>
        <v>303.19019888624132</v>
      </c>
      <c r="U10" s="6">
        <f>+SUMPRODUCT(Proporcion!$K$3:$K$18,'GD Residencial Generación'!U26:U41)</f>
        <v>313.61114286359083</v>
      </c>
      <c r="V10" s="6">
        <f>+SUMPRODUCT(Proporcion!$K$3:$K$18,'GD Residencial Generación'!V26:V41)</f>
        <v>325.86266579016063</v>
      </c>
      <c r="W10" s="6">
        <f>+SUMPRODUCT(Proporcion!$K$3:$K$18,'GD Residencial Generación'!W26:W41)</f>
        <v>334.675522530433</v>
      </c>
      <c r="X10" s="2"/>
      <c r="Y10" s="5" t="s">
        <v>45</v>
      </c>
      <c r="Z10" s="6">
        <f>+C10/'Factores Pérdidas'!E13</f>
        <v>91.372459777126394</v>
      </c>
      <c r="AA10" s="6">
        <f>+D10/'Factores Pérdidas'!F13</f>
        <v>108.86076116992409</v>
      </c>
      <c r="AB10" s="6">
        <f>+E10/'Factores Pérdidas'!G13</f>
        <v>130.75972760316799</v>
      </c>
      <c r="AC10" s="6">
        <f>+F10/'Factores Pérdidas'!H13</f>
        <v>161.59989045884029</v>
      </c>
      <c r="AD10" s="6">
        <f>+G10/'Factores Pérdidas'!I13</f>
        <v>182.19326531771392</v>
      </c>
      <c r="AE10" s="6">
        <f>+H10/'Factores Pérdidas'!J13</f>
        <v>203.98560853739733</v>
      </c>
      <c r="AF10" s="6">
        <f>+I10/'Factores Pérdidas'!K13</f>
        <v>208.61009329351643</v>
      </c>
      <c r="AG10" s="6">
        <f>+J10/'Factores Pérdidas'!L13</f>
        <v>213.76731015615428</v>
      </c>
      <c r="AH10" s="6">
        <f>+K10/'Factores Pérdidas'!M13</f>
        <v>221.59058726488698</v>
      </c>
      <c r="AI10" s="6">
        <f>+L10/'Factores Pérdidas'!N13</f>
        <v>230.71011643531301</v>
      </c>
      <c r="AJ10" s="6">
        <f>+M10/'Factores Pérdidas'!O13</f>
        <v>236.51690272498539</v>
      </c>
      <c r="AK10" s="6">
        <f>+N10/'Factores Pérdidas'!P13</f>
        <v>245.5403804721978</v>
      </c>
      <c r="AL10" s="6">
        <f>+O10/'Factores Pérdidas'!Q13</f>
        <v>259.53545276313218</v>
      </c>
      <c r="AM10" s="6">
        <f>+P10/'Factores Pérdidas'!R13</f>
        <v>272.09250256246764</v>
      </c>
      <c r="AN10" s="6">
        <f>+Q10/'Factores Pérdidas'!S13</f>
        <v>279.02360493190031</v>
      </c>
      <c r="AO10" s="6">
        <f>+R10/'Factores Pérdidas'!T13</f>
        <v>286.17636667857778</v>
      </c>
      <c r="AP10" s="6">
        <f>+S10/'Factores Pérdidas'!U13</f>
        <v>293.19588948582026</v>
      </c>
      <c r="AQ10" s="6">
        <f>+T10/'Factores Pérdidas'!V13</f>
        <v>300.46200389091183</v>
      </c>
      <c r="AR10" s="6">
        <f>+U10/'Factores Pérdidas'!W13</f>
        <v>310.7891771352032</v>
      </c>
      <c r="AS10" s="6">
        <f>+V10/'Factores Pérdidas'!X13</f>
        <v>322.93045723843562</v>
      </c>
      <c r="AT10" s="6">
        <f>+W10/'Factores Pérdidas'!Y13</f>
        <v>331.66401328976195</v>
      </c>
    </row>
    <row r="11" spans="1:46" x14ac:dyDescent="0.2">
      <c r="A11" s="1" t="s">
        <v>46</v>
      </c>
      <c r="B11" s="5" t="s">
        <v>46</v>
      </c>
      <c r="C11" s="40">
        <f>+SUMPRODUCT(Proporcion!$L$3:$L$18,'GD Residencial Generación'!C26:C41)</f>
        <v>2788.3640307475903</v>
      </c>
      <c r="D11" s="6">
        <f>+SUMPRODUCT(Proporcion!$L$3:$L$18,'GD Residencial Generación'!D26:D41)</f>
        <v>3624.249439361809</v>
      </c>
      <c r="E11" s="6">
        <f>+SUMPRODUCT(Proporcion!$L$3:$L$18,'GD Residencial Generación'!E26:E41)</f>
        <v>4631.6291262768145</v>
      </c>
      <c r="F11" s="6">
        <f>+SUMPRODUCT(Proporcion!$L$3:$L$18,'GD Residencial Generación'!F26:F41)</f>
        <v>5891.3588263735437</v>
      </c>
      <c r="G11" s="6">
        <f>+SUMPRODUCT(Proporcion!$L$3:$L$18,'GD Residencial Generación'!G26:G41)</f>
        <v>7079.1791660885583</v>
      </c>
      <c r="H11" s="6">
        <f>+SUMPRODUCT(Proporcion!$L$3:$L$18,'GD Residencial Generación'!H26:H41)</f>
        <v>9503.0111079035541</v>
      </c>
      <c r="I11" s="6">
        <f>+SUMPRODUCT(Proporcion!$L$3:$L$18,'GD Residencial Generación'!I26:I41)</f>
        <v>10360.06969220278</v>
      </c>
      <c r="J11" s="6">
        <f>+SUMPRODUCT(Proporcion!$L$3:$L$18,'GD Residencial Generación'!J26:J41)</f>
        <v>10930.575999989833</v>
      </c>
      <c r="K11" s="6">
        <f>+SUMPRODUCT(Proporcion!$L$3:$L$18,'GD Residencial Generación'!K26:K41)</f>
        <v>11514.739040091103</v>
      </c>
      <c r="L11" s="6">
        <f>+SUMPRODUCT(Proporcion!$L$3:$L$18,'GD Residencial Generación'!L26:L41)</f>
        <v>11872.175721621539</v>
      </c>
      <c r="M11" s="6">
        <f>+SUMPRODUCT(Proporcion!$L$3:$L$18,'GD Residencial Generación'!M26:M41)</f>
        <v>12265.915228423537</v>
      </c>
      <c r="N11" s="6">
        <f>+SUMPRODUCT(Proporcion!$L$3:$L$18,'GD Residencial Generación'!N26:N41)</f>
        <v>12771.207858673659</v>
      </c>
      <c r="O11" s="6">
        <f>+SUMPRODUCT(Proporcion!$L$3:$L$18,'GD Residencial Generación'!O26:O41)</f>
        <v>13075.067116388414</v>
      </c>
      <c r="P11" s="6">
        <f>+SUMPRODUCT(Proporcion!$L$3:$L$18,'GD Residencial Generación'!P26:P41)</f>
        <v>13390.435318596163</v>
      </c>
      <c r="Q11" s="6">
        <f>+SUMPRODUCT(Proporcion!$L$3:$L$18,'GD Residencial Generación'!Q26:Q41)</f>
        <v>13740.351668088288</v>
      </c>
      <c r="R11" s="6">
        <f>+SUMPRODUCT(Proporcion!$L$3:$L$18,'GD Residencial Generación'!R26:R41)</f>
        <v>14324.759214411428</v>
      </c>
      <c r="S11" s="6">
        <f>+SUMPRODUCT(Proporcion!$L$3:$L$18,'GD Residencial Generación'!S26:S41)</f>
        <v>14685.290971535438</v>
      </c>
      <c r="T11" s="6">
        <f>+SUMPRODUCT(Proporcion!$L$3:$L$18,'GD Residencial Generación'!T26:T41)</f>
        <v>14956.861749444086</v>
      </c>
      <c r="U11" s="6">
        <f>+SUMPRODUCT(Proporcion!$L$3:$L$18,'GD Residencial Generación'!U26:U41)</f>
        <v>15274.192066688562</v>
      </c>
      <c r="V11" s="6">
        <f>+SUMPRODUCT(Proporcion!$L$3:$L$18,'GD Residencial Generación'!V26:V41)</f>
        <v>15632.991652188788</v>
      </c>
      <c r="W11" s="6">
        <f>+SUMPRODUCT(Proporcion!$L$3:$L$18,'GD Residencial Generación'!W26:W41)</f>
        <v>15920.270951894909</v>
      </c>
      <c r="X11" s="2"/>
      <c r="Y11" s="5" t="s">
        <v>46</v>
      </c>
      <c r="Z11" s="6">
        <f>+C11/'Factores Pérdidas'!E14</f>
        <v>2710.4389120268193</v>
      </c>
      <c r="AA11" s="6">
        <f>+D11/'Factores Pérdidas'!F14</f>
        <v>3522.964218091673</v>
      </c>
      <c r="AB11" s="6">
        <f>+E11/'Factores Pérdidas'!G14</f>
        <v>4502.191131253282</v>
      </c>
      <c r="AC11" s="6">
        <f>+F11/'Factores Pérdidas'!H14</f>
        <v>5726.7157486012575</v>
      </c>
      <c r="AD11" s="6">
        <f>+G11/'Factores Pérdidas'!I14</f>
        <v>6881.3406231723529</v>
      </c>
      <c r="AE11" s="6">
        <f>+H11/'Factores Pérdidas'!J14</f>
        <v>9237.4348557993235</v>
      </c>
      <c r="AF11" s="6">
        <f>+I11/'Factores Pérdidas'!K14</f>
        <v>10070.541620610235</v>
      </c>
      <c r="AG11" s="6">
        <f>+J11/'Factores Pérdidas'!L14</f>
        <v>10625.104252724017</v>
      </c>
      <c r="AH11" s="6">
        <f>+K11/'Factores Pérdidas'!M14</f>
        <v>11192.941958776284</v>
      </c>
      <c r="AI11" s="6">
        <f>+L11/'Factores Pérdidas'!N14</f>
        <v>11540.389522839892</v>
      </c>
      <c r="AJ11" s="6">
        <f>+M11/'Factores Pérdidas'!O14</f>
        <v>11923.125373923243</v>
      </c>
      <c r="AK11" s="6">
        <f>+N11/'Factores Pérdidas'!P14</f>
        <v>12414.296824956169</v>
      </c>
      <c r="AL11" s="6">
        <f>+O11/'Factores Pérdidas'!Q14</f>
        <v>12709.664268664315</v>
      </c>
      <c r="AM11" s="6">
        <f>+P11/'Factores Pérdidas'!R14</f>
        <v>13016.219021721665</v>
      </c>
      <c r="AN11" s="6">
        <f>+Q11/'Factores Pérdidas'!S14</f>
        <v>13356.356420984968</v>
      </c>
      <c r="AO11" s="6">
        <f>+R11/'Factores Pérdidas'!T14</f>
        <v>13924.431800156915</v>
      </c>
      <c r="AP11" s="6">
        <f>+S11/'Factores Pérdidas'!U14</f>
        <v>14274.887943169319</v>
      </c>
      <c r="AQ11" s="6">
        <f>+T11/'Factores Pérdidas'!V14</f>
        <v>14538.869258268856</v>
      </c>
      <c r="AR11" s="6">
        <f>+U11/'Factores Pérdidas'!W14</f>
        <v>14847.331292042343</v>
      </c>
      <c r="AS11" s="6">
        <f>+V11/'Factores Pérdidas'!X14</f>
        <v>15196.10367162944</v>
      </c>
      <c r="AT11" s="6">
        <f>+W11/'Factores Pérdidas'!Y14</f>
        <v>15475.354509739886</v>
      </c>
    </row>
    <row r="12" spans="1:46" x14ac:dyDescent="0.2">
      <c r="A12" s="1" t="s">
        <v>47</v>
      </c>
      <c r="B12" s="5" t="s">
        <v>47</v>
      </c>
      <c r="C12" s="40">
        <f>+SUMPRODUCT(Proporcion!$M$3:$M$18,'GD Residencial Generación'!C26:C41)</f>
        <v>18547.090045242676</v>
      </c>
      <c r="D12" s="6">
        <f>+SUMPRODUCT(Proporcion!$M$3:$M$18,'GD Residencial Generación'!D26:D41)</f>
        <v>27940.16911762422</v>
      </c>
      <c r="E12" s="6">
        <f>+SUMPRODUCT(Proporcion!$M$3:$M$18,'GD Residencial Generación'!E26:E41)</f>
        <v>46311.875684840255</v>
      </c>
      <c r="F12" s="6">
        <f>+SUMPRODUCT(Proporcion!$M$3:$M$18,'GD Residencial Generación'!F26:F41)</f>
        <v>82823.036799680529</v>
      </c>
      <c r="G12" s="6">
        <f>+SUMPRODUCT(Proporcion!$M$3:$M$18,'GD Residencial Generación'!G26:G41)</f>
        <v>111905.55157050957</v>
      </c>
      <c r="H12" s="6">
        <f>+SUMPRODUCT(Proporcion!$M$3:$M$18,'GD Residencial Generación'!H26:H41)</f>
        <v>150979.17751489137</v>
      </c>
      <c r="I12" s="6">
        <f>+SUMPRODUCT(Proporcion!$M$3:$M$18,'GD Residencial Generación'!I26:I41)</f>
        <v>180775.04340499965</v>
      </c>
      <c r="J12" s="6">
        <f>+SUMPRODUCT(Proporcion!$M$3:$M$18,'GD Residencial Generación'!J26:J41)</f>
        <v>194575.84922572551</v>
      </c>
      <c r="K12" s="6">
        <f>+SUMPRODUCT(Proporcion!$M$3:$M$18,'GD Residencial Generación'!K26:K41)</f>
        <v>201813.52120230309</v>
      </c>
      <c r="L12" s="6">
        <f>+SUMPRODUCT(Proporcion!$M$3:$M$18,'GD Residencial Generación'!L26:L41)</f>
        <v>205764.84921820532</v>
      </c>
      <c r="M12" s="6">
        <f>+SUMPRODUCT(Proporcion!$M$3:$M$18,'GD Residencial Generación'!M26:M41)</f>
        <v>208806.06523649383</v>
      </c>
      <c r="N12" s="6">
        <f>+SUMPRODUCT(Proporcion!$M$3:$M$18,'GD Residencial Generación'!N26:N41)</f>
        <v>213025.53352107265</v>
      </c>
      <c r="O12" s="6">
        <f>+SUMPRODUCT(Proporcion!$M$3:$M$18,'GD Residencial Generación'!O26:O41)</f>
        <v>216124.86372107305</v>
      </c>
      <c r="P12" s="6">
        <f>+SUMPRODUCT(Proporcion!$M$3:$M$18,'GD Residencial Generación'!P26:P41)</f>
        <v>218838.8900408732</v>
      </c>
      <c r="Q12" s="6">
        <f>+SUMPRODUCT(Proporcion!$M$3:$M$18,'GD Residencial Generación'!Q26:Q41)</f>
        <v>221709.3001375809</v>
      </c>
      <c r="R12" s="6">
        <f>+SUMPRODUCT(Proporcion!$M$3:$M$18,'GD Residencial Generación'!R26:R41)</f>
        <v>225750.29092535962</v>
      </c>
      <c r="S12" s="6">
        <f>+SUMPRODUCT(Proporcion!$M$3:$M$18,'GD Residencial Generación'!S26:S41)</f>
        <v>228571.6534426951</v>
      </c>
      <c r="T12" s="6">
        <f>+SUMPRODUCT(Proporcion!$M$3:$M$18,'GD Residencial Generación'!T26:T41)</f>
        <v>230997.02719544445</v>
      </c>
      <c r="U12" s="6">
        <f>+SUMPRODUCT(Proporcion!$M$3:$M$18,'GD Residencial Generación'!U26:U41)</f>
        <v>233961.0990966706</v>
      </c>
      <c r="V12" s="6">
        <f>+SUMPRODUCT(Proporcion!$M$3:$M$18,'GD Residencial Generación'!V26:V41)</f>
        <v>238100.29901587268</v>
      </c>
      <c r="W12" s="6">
        <f>+SUMPRODUCT(Proporcion!$M$3:$M$18,'GD Residencial Generación'!W26:W41)</f>
        <v>240740.54015870258</v>
      </c>
      <c r="X12" s="2"/>
      <c r="Y12" s="5" t="s">
        <v>47</v>
      </c>
      <c r="Z12" s="6">
        <f>+C12/'Factores Pérdidas'!E15</f>
        <v>18028.763105946706</v>
      </c>
      <c r="AA12" s="6">
        <f>+D12/'Factores Pérdidas'!F15</f>
        <v>27159.338145928767</v>
      </c>
      <c r="AB12" s="6">
        <f>+E12/'Factores Pérdidas'!G15</f>
        <v>45017.619134717133</v>
      </c>
      <c r="AC12" s="6">
        <f>+F12/'Factores Pérdidas'!H15</f>
        <v>80508.41973237475</v>
      </c>
      <c r="AD12" s="6">
        <f>+G12/'Factores Pérdidas'!I15</f>
        <v>108778.17892637625</v>
      </c>
      <c r="AE12" s="6">
        <f>+H12/'Factores Pérdidas'!J15</f>
        <v>146759.83233525284</v>
      </c>
      <c r="AF12" s="6">
        <f>+I12/'Factores Pérdidas'!K15</f>
        <v>175723.00695504219</v>
      </c>
      <c r="AG12" s="6">
        <f>+J12/'Factores Pérdidas'!L15</f>
        <v>189138.12804444763</v>
      </c>
      <c r="AH12" s="6">
        <f>+K12/'Factores Pérdidas'!M15</f>
        <v>196173.53215290699</v>
      </c>
      <c r="AI12" s="6">
        <f>+L12/'Factores Pérdidas'!N15</f>
        <v>200014.43423397842</v>
      </c>
      <c r="AJ12" s="6">
        <f>+M12/'Factores Pérdidas'!O15</f>
        <v>202970.65879610577</v>
      </c>
      <c r="AK12" s="6">
        <f>+N12/'Factores Pérdidas'!P15</f>
        <v>207072.20755389807</v>
      </c>
      <c r="AL12" s="6">
        <f>+O12/'Factores Pérdidas'!Q15</f>
        <v>210084.92220760442</v>
      </c>
      <c r="AM12" s="6">
        <f>+P12/'Factores Pérdidas'!R15</f>
        <v>212723.10089027771</v>
      </c>
      <c r="AN12" s="6">
        <f>+Q12/'Factores Pérdidas'!S15</f>
        <v>215513.29296484168</v>
      </c>
      <c r="AO12" s="6">
        <f>+R12/'Factores Pérdidas'!T15</f>
        <v>219441.3520538125</v>
      </c>
      <c r="AP12" s="6">
        <f>+S12/'Factores Pérdidas'!U15</f>
        <v>222183.86725899886</v>
      </c>
      <c r="AQ12" s="6">
        <f>+T12/'Factores Pérdidas'!V15</f>
        <v>224541.46021428378</v>
      </c>
      <c r="AR12" s="6">
        <f>+U12/'Factores Pérdidas'!W15</f>
        <v>227422.69657027518</v>
      </c>
      <c r="AS12" s="6">
        <f>+V12/'Factores Pérdidas'!X15</f>
        <v>231446.22018553843</v>
      </c>
      <c r="AT12" s="6">
        <f>+W12/'Factores Pérdidas'!Y15</f>
        <v>234012.67573142413</v>
      </c>
    </row>
    <row r="13" spans="1:46" x14ac:dyDescent="0.2">
      <c r="A13" s="1" t="s">
        <v>48</v>
      </c>
      <c r="B13" s="5" t="s">
        <v>48</v>
      </c>
      <c r="C13" s="40">
        <f>+SUMPRODUCT(Proporcion!$N$3:$N$18,'GD Residencial Generación'!C26:C41)</f>
        <v>48047.409451633132</v>
      </c>
      <c r="D13" s="6">
        <f>+SUMPRODUCT(Proporcion!$N$3:$N$18,'GD Residencial Generación'!D26:D41)</f>
        <v>98674.291037838062</v>
      </c>
      <c r="E13" s="6">
        <f>+SUMPRODUCT(Proporcion!$N$3:$N$18,'GD Residencial Generación'!E26:E41)</f>
        <v>148517.73118629129</v>
      </c>
      <c r="F13" s="6">
        <f>+SUMPRODUCT(Proporcion!$N$3:$N$18,'GD Residencial Generación'!F26:F41)</f>
        <v>179783.64382758358</v>
      </c>
      <c r="G13" s="6">
        <f>+SUMPRODUCT(Proporcion!$N$3:$N$18,'GD Residencial Generación'!G26:G41)</f>
        <v>202916.57818138239</v>
      </c>
      <c r="H13" s="6">
        <f>+SUMPRODUCT(Proporcion!$N$3:$N$18,'GD Residencial Generación'!H26:H41)</f>
        <v>233678.77781614679</v>
      </c>
      <c r="I13" s="6">
        <f>+SUMPRODUCT(Proporcion!$N$3:$N$18,'GD Residencial Generación'!I26:I41)</f>
        <v>250155.21212372926</v>
      </c>
      <c r="J13" s="6">
        <f>+SUMPRODUCT(Proporcion!$N$3:$N$18,'GD Residencial Generación'!J26:J41)</f>
        <v>266794.32324513089</v>
      </c>
      <c r="K13" s="6">
        <f>+SUMPRODUCT(Proporcion!$N$3:$N$18,'GD Residencial Generación'!K26:K41)</f>
        <v>279777.28466443758</v>
      </c>
      <c r="L13" s="6">
        <f>+SUMPRODUCT(Proporcion!$N$3:$N$18,'GD Residencial Generación'!L26:L41)</f>
        <v>290160.6786106411</v>
      </c>
      <c r="M13" s="6">
        <f>+SUMPRODUCT(Proporcion!$N$3:$N$18,'GD Residencial Generación'!M26:M41)</f>
        <v>305824.25642358133</v>
      </c>
      <c r="N13" s="6">
        <f>+SUMPRODUCT(Proporcion!$N$3:$N$18,'GD Residencial Generación'!N26:N41)</f>
        <v>325210.96954800707</v>
      </c>
      <c r="O13" s="6">
        <f>+SUMPRODUCT(Proporcion!$N$3:$N$18,'GD Residencial Generación'!O26:O41)</f>
        <v>338448.35242118523</v>
      </c>
      <c r="P13" s="6">
        <f>+SUMPRODUCT(Proporcion!$N$3:$N$18,'GD Residencial Generación'!P26:P41)</f>
        <v>355688.57073987578</v>
      </c>
      <c r="Q13" s="6">
        <f>+SUMPRODUCT(Proporcion!$N$3:$N$18,'GD Residencial Generación'!Q26:Q41)</f>
        <v>365622.94608108292</v>
      </c>
      <c r="R13" s="6">
        <f>+SUMPRODUCT(Proporcion!$N$3:$N$18,'GD Residencial Generación'!R26:R41)</f>
        <v>376299.12068122835</v>
      </c>
      <c r="S13" s="6">
        <f>+SUMPRODUCT(Proporcion!$N$3:$N$18,'GD Residencial Generación'!S26:S41)</f>
        <v>390505.91890987172</v>
      </c>
      <c r="T13" s="6">
        <f>+SUMPRODUCT(Proporcion!$N$3:$N$18,'GD Residencial Generación'!T26:T41)</f>
        <v>418930.18213957362</v>
      </c>
      <c r="U13" s="6">
        <f>+SUMPRODUCT(Proporcion!$N$3:$N$18,'GD Residencial Generación'!U26:U41)</f>
        <v>450185.11840287113</v>
      </c>
      <c r="V13" s="6">
        <f>+SUMPRODUCT(Proporcion!$N$3:$N$18,'GD Residencial Generación'!V26:V41)</f>
        <v>459688.04875322815</v>
      </c>
      <c r="W13" s="6">
        <f>+SUMPRODUCT(Proporcion!$N$3:$N$18,'GD Residencial Generación'!W26:W41)</f>
        <v>469308.72869483195</v>
      </c>
      <c r="X13" s="2"/>
      <c r="Y13" s="5" t="s">
        <v>48</v>
      </c>
      <c r="Z13" s="6">
        <f>+C13/'Factores Pérdidas'!E16</f>
        <v>47022.441708643542</v>
      </c>
      <c r="AA13" s="6">
        <f>+D13/'Factores Pérdidas'!F16</f>
        <v>96569.329156845066</v>
      </c>
      <c r="AB13" s="6">
        <f>+E13/'Factores Pérdidas'!G16</f>
        <v>145349.48787275355</v>
      </c>
      <c r="AC13" s="6">
        <f>+F13/'Factores Pérdidas'!H16</f>
        <v>175948.42278770838</v>
      </c>
      <c r="AD13" s="6">
        <f>+G13/'Factores Pérdidas'!I16</f>
        <v>198587.8755618768</v>
      </c>
      <c r="AE13" s="6">
        <f>+H13/'Factores Pérdidas'!J16</f>
        <v>228693.84289007369</v>
      </c>
      <c r="AF13" s="6">
        <f>+I13/'Factores Pérdidas'!K16</f>
        <v>244818.79490386549</v>
      </c>
      <c r="AG13" s="6">
        <f>+J13/'Factores Pérdidas'!L16</f>
        <v>261102.95344059917</v>
      </c>
      <c r="AH13" s="6">
        <f>+K13/'Factores Pérdidas'!M16</f>
        <v>273808.95681336097</v>
      </c>
      <c r="AI13" s="6">
        <f>+L13/'Factores Pérdidas'!N16</f>
        <v>283970.84779032896</v>
      </c>
      <c r="AJ13" s="6">
        <f>+M13/'Factores Pérdidas'!O16</f>
        <v>299300.28350942268</v>
      </c>
      <c r="AK13" s="6">
        <f>+N13/'Factores Pérdidas'!P16</f>
        <v>318273.43103641213</v>
      </c>
      <c r="AL13" s="6">
        <f>+O13/'Factores Pérdidas'!Q16</f>
        <v>331228.42843654478</v>
      </c>
      <c r="AM13" s="6">
        <f>+P13/'Factores Pérdidas'!R16</f>
        <v>348100.87109655922</v>
      </c>
      <c r="AN13" s="6">
        <f>+Q13/'Factores Pérdidas'!S16</f>
        <v>357823.32212409988</v>
      </c>
      <c r="AO13" s="6">
        <f>+R13/'Factores Pérdidas'!T16</f>
        <v>368271.74803376308</v>
      </c>
      <c r="AP13" s="6">
        <f>+S13/'Factores Pérdidas'!U16</f>
        <v>382175.48080931103</v>
      </c>
      <c r="AQ13" s="6">
        <f>+T13/'Factores Pérdidas'!V16</f>
        <v>409993.38558470295</v>
      </c>
      <c r="AR13" s="6">
        <f>+U13/'Factores Pérdidas'!W16</f>
        <v>440581.57827441982</v>
      </c>
      <c r="AS13" s="6">
        <f>+V13/'Factores Pérdidas'!X16</f>
        <v>449881.78807887941</v>
      </c>
      <c r="AT13" s="6">
        <f>+W13/'Factores Pérdidas'!Y16</f>
        <v>459297.23559029988</v>
      </c>
    </row>
    <row r="14" spans="1:46" x14ac:dyDescent="0.2">
      <c r="A14" s="1" t="s">
        <v>49</v>
      </c>
      <c r="B14" s="5" t="s">
        <v>49</v>
      </c>
      <c r="C14" s="40">
        <f>+SUMPRODUCT(Proporcion!$O$3:$O$18,'GD Residencial Generación'!C26:C41)</f>
        <v>1384.9856744852834</v>
      </c>
      <c r="D14" s="6">
        <f>+SUMPRODUCT(Proporcion!$O$3:$O$18,'GD Residencial Generación'!D26:D41)</f>
        <v>2608.8982868222874</v>
      </c>
      <c r="E14" s="6">
        <f>+SUMPRODUCT(Proporcion!$O$3:$O$18,'GD Residencial Generación'!E26:E41)</f>
        <v>5571.6747989540117</v>
      </c>
      <c r="F14" s="6">
        <f>+SUMPRODUCT(Proporcion!$O$3:$O$18,'GD Residencial Generación'!F26:F41)</f>
        <v>12132.801204210362</v>
      </c>
      <c r="G14" s="6">
        <f>+SUMPRODUCT(Proporcion!$O$3:$O$18,'GD Residencial Generación'!G26:G41)</f>
        <v>17191.794148199155</v>
      </c>
      <c r="H14" s="6">
        <f>+SUMPRODUCT(Proporcion!$O$3:$O$18,'GD Residencial Generación'!H26:H41)</f>
        <v>23238.086546759845</v>
      </c>
      <c r="I14" s="6">
        <f>+SUMPRODUCT(Proporcion!$O$3:$O$18,'GD Residencial Generación'!I26:I41)</f>
        <v>28747.483006124723</v>
      </c>
      <c r="J14" s="6">
        <f>+SUMPRODUCT(Proporcion!$O$3:$O$18,'GD Residencial Generación'!J26:J41)</f>
        <v>31141.975291427054</v>
      </c>
      <c r="K14" s="6">
        <f>+SUMPRODUCT(Proporcion!$O$3:$O$18,'GD Residencial Generación'!K26:K41)</f>
        <v>32139.3626360403</v>
      </c>
      <c r="L14" s="6">
        <f>+SUMPRODUCT(Proporcion!$O$3:$O$18,'GD Residencial Generación'!L26:L41)</f>
        <v>32648.950497462109</v>
      </c>
      <c r="M14" s="6">
        <f>+SUMPRODUCT(Proporcion!$O$3:$O$18,'GD Residencial Generación'!M26:M41)</f>
        <v>32933.603135827325</v>
      </c>
      <c r="N14" s="6">
        <f>+SUMPRODUCT(Proporcion!$O$3:$O$18,'GD Residencial Generación'!N26:N41)</f>
        <v>33365.705598739703</v>
      </c>
      <c r="O14" s="6">
        <f>+SUMPRODUCT(Proporcion!$O$3:$O$18,'GD Residencial Generación'!O26:O41)</f>
        <v>33744.112646711546</v>
      </c>
      <c r="P14" s="6">
        <f>+SUMPRODUCT(Proporcion!$O$3:$O$18,'GD Residencial Generación'!P26:P41)</f>
        <v>34030.791366401107</v>
      </c>
      <c r="Q14" s="6">
        <f>+SUMPRODUCT(Proporcion!$O$3:$O$18,'GD Residencial Generación'!Q26:Q41)</f>
        <v>34319.140379865807</v>
      </c>
      <c r="R14" s="6">
        <f>+SUMPRODUCT(Proporcion!$O$3:$O$18,'GD Residencial Generación'!R26:R41)</f>
        <v>34641.854363292085</v>
      </c>
      <c r="S14" s="6">
        <f>+SUMPRODUCT(Proporcion!$O$3:$O$18,'GD Residencial Generación'!S26:S41)</f>
        <v>34910.230230182438</v>
      </c>
      <c r="T14" s="6">
        <f>+SUMPRODUCT(Proporcion!$O$3:$O$18,'GD Residencial Generación'!T26:T41)</f>
        <v>35175.718122759106</v>
      </c>
      <c r="U14" s="6">
        <f>+SUMPRODUCT(Proporcion!$O$3:$O$18,'GD Residencial Generación'!U26:U41)</f>
        <v>35513.373678017924</v>
      </c>
      <c r="V14" s="6">
        <f>+SUMPRODUCT(Proporcion!$O$3:$O$18,'GD Residencial Generación'!V26:V41)</f>
        <v>36061.363960134993</v>
      </c>
      <c r="W14" s="6">
        <f>+SUMPRODUCT(Proporcion!$O$3:$O$18,'GD Residencial Generación'!W26:W41)</f>
        <v>36357.942940030254</v>
      </c>
      <c r="X14" s="2"/>
      <c r="Y14" s="5" t="s">
        <v>49</v>
      </c>
      <c r="Z14" s="6">
        <f>+C14/'Factores Pérdidas'!E17</f>
        <v>1346.2801210063508</v>
      </c>
      <c r="AA14" s="6">
        <f>+D14/'Factores Pérdidas'!F17</f>
        <v>2535.9886141650422</v>
      </c>
      <c r="AB14" s="6">
        <f>+E14/'Factores Pérdidas'!G17</f>
        <v>5415.965782701348</v>
      </c>
      <c r="AC14" s="6">
        <f>+F14/'Factores Pérdidas'!H17</f>
        <v>11793.731425720885</v>
      </c>
      <c r="AD14" s="6">
        <f>+G14/'Factores Pérdidas'!I17</f>
        <v>16711.343035916554</v>
      </c>
      <c r="AE14" s="6">
        <f>+H14/'Factores Pérdidas'!J17</f>
        <v>22588.662499888062</v>
      </c>
      <c r="AF14" s="6">
        <f>+I14/'Factores Pérdidas'!K17</f>
        <v>27944.09040692561</v>
      </c>
      <c r="AG14" s="6">
        <f>+J14/'Factores Pérdidas'!L17</f>
        <v>30271.664924837962</v>
      </c>
      <c r="AH14" s="6">
        <f>+K14/'Factores Pérdidas'!M17</f>
        <v>31241.178747062258</v>
      </c>
      <c r="AI14" s="6">
        <f>+L14/'Factores Pérdidas'!N17</f>
        <v>31736.52539242975</v>
      </c>
      <c r="AJ14" s="6">
        <f>+M14/'Factores Pérdidas'!O17</f>
        <v>32013.222975287797</v>
      </c>
      <c r="AK14" s="6">
        <f>+N14/'Factores Pérdidas'!P17</f>
        <v>32433.249670706879</v>
      </c>
      <c r="AL14" s="6">
        <f>+O14/'Factores Pérdidas'!Q17</f>
        <v>32801.081552088988</v>
      </c>
      <c r="AM14" s="6">
        <f>+P14/'Factores Pérdidas'!R17</f>
        <v>33079.748594314558</v>
      </c>
      <c r="AN14" s="6">
        <f>+Q14/'Factores Pérdidas'!S17</f>
        <v>33360.039251388385</v>
      </c>
      <c r="AO14" s="6">
        <f>+R14/'Factores Pérdidas'!T17</f>
        <v>33673.734496517216</v>
      </c>
      <c r="AP14" s="6">
        <f>+S14/'Factores Pérdidas'!U17</f>
        <v>33934.610187297629</v>
      </c>
      <c r="AQ14" s="6">
        <f>+T14/'Factores Pérdidas'!V17</f>
        <v>34192.678612645548</v>
      </c>
      <c r="AR14" s="6">
        <f>+U14/'Factores Pérdidas'!W17</f>
        <v>34520.897864415965</v>
      </c>
      <c r="AS14" s="6">
        <f>+V14/'Factores Pérdidas'!X17</f>
        <v>35053.573715805578</v>
      </c>
      <c r="AT14" s="6">
        <f>+W14/'Factores Pérdidas'!Y17</f>
        <v>35341.864340248118</v>
      </c>
    </row>
    <row r="15" spans="1:46" x14ac:dyDescent="0.2">
      <c r="A15" s="1" t="s">
        <v>50</v>
      </c>
      <c r="B15" s="5" t="s">
        <v>50</v>
      </c>
      <c r="C15" s="40">
        <f>+SUMPRODUCT(Proporcion!$P$3:$P$18,'GD Residencial Generación'!C26:C41)</f>
        <v>2544.458639318384</v>
      </c>
      <c r="D15" s="6">
        <f>+SUMPRODUCT(Proporcion!$P$3:$P$18,'GD Residencial Generación'!D26:D41)</f>
        <v>2953.2718704151603</v>
      </c>
      <c r="E15" s="6">
        <f>+SUMPRODUCT(Proporcion!$P$3:$P$18,'GD Residencial Generación'!E26:E41)</f>
        <v>3442.4979833379793</v>
      </c>
      <c r="F15" s="6">
        <f>+SUMPRODUCT(Proporcion!$P$3:$P$18,'GD Residencial Generación'!F26:F41)</f>
        <v>3900.3091789047094</v>
      </c>
      <c r="G15" s="6">
        <f>+SUMPRODUCT(Proporcion!$P$3:$P$18,'GD Residencial Generación'!G26:G41)</f>
        <v>4380.0577136172842</v>
      </c>
      <c r="H15" s="6">
        <f>+SUMPRODUCT(Proporcion!$P$3:$P$18,'GD Residencial Generación'!H26:H41)</f>
        <v>4875.2301481592649</v>
      </c>
      <c r="I15" s="6">
        <f>+SUMPRODUCT(Proporcion!$P$3:$P$18,'GD Residencial Generación'!I26:I41)</f>
        <v>5069.4616805777914</v>
      </c>
      <c r="J15" s="6">
        <f>+SUMPRODUCT(Proporcion!$P$3:$P$18,'GD Residencial Generación'!J26:J41)</f>
        <v>5284.1645150625018</v>
      </c>
      <c r="K15" s="6">
        <f>+SUMPRODUCT(Proporcion!$P$3:$P$18,'GD Residencial Generación'!K26:K41)</f>
        <v>5422.1618808054691</v>
      </c>
      <c r="L15" s="6">
        <f>+SUMPRODUCT(Proporcion!$P$3:$P$18,'GD Residencial Generación'!L26:L41)</f>
        <v>5552.5148673109616</v>
      </c>
      <c r="M15" s="6">
        <f>+SUMPRODUCT(Proporcion!$P$3:$P$18,'GD Residencial Generación'!M26:M41)</f>
        <v>5718.8934713633198</v>
      </c>
      <c r="N15" s="6">
        <f>+SUMPRODUCT(Proporcion!$P$3:$P$18,'GD Residencial Generación'!N26:N41)</f>
        <v>5933.9807136213112</v>
      </c>
      <c r="O15" s="6">
        <f>+SUMPRODUCT(Proporcion!$P$3:$P$18,'GD Residencial Generación'!O26:O41)</f>
        <v>6136.1807292413205</v>
      </c>
      <c r="P15" s="6">
        <f>+SUMPRODUCT(Proporcion!$P$3:$P$18,'GD Residencial Generación'!P26:P41)</f>
        <v>6363.3515310140729</v>
      </c>
      <c r="Q15" s="6">
        <f>+SUMPRODUCT(Proporcion!$P$3:$P$18,'GD Residencial Generación'!Q26:Q41)</f>
        <v>6538.0519628386219</v>
      </c>
      <c r="R15" s="6">
        <f>+SUMPRODUCT(Proporcion!$P$3:$P$18,'GD Residencial Generación'!R26:R41)</f>
        <v>6703.8429223727489</v>
      </c>
      <c r="S15" s="6">
        <f>+SUMPRODUCT(Proporcion!$P$3:$P$18,'GD Residencial Generación'!S26:S41)</f>
        <v>6819.74952790507</v>
      </c>
      <c r="T15" s="6">
        <f>+SUMPRODUCT(Proporcion!$P$3:$P$18,'GD Residencial Generación'!T26:T41)</f>
        <v>6931.3430878489316</v>
      </c>
      <c r="U15" s="6">
        <f>+SUMPRODUCT(Proporcion!$P$3:$P$18,'GD Residencial Generación'!U26:U41)</f>
        <v>7036.878900855816</v>
      </c>
      <c r="V15" s="6">
        <f>+SUMPRODUCT(Proporcion!$P$3:$P$18,'GD Residencial Generación'!V26:V41)</f>
        <v>7187.2619800074935</v>
      </c>
      <c r="W15" s="6">
        <f>+SUMPRODUCT(Proporcion!$P$3:$P$18,'GD Residencial Generación'!W26:W41)</f>
        <v>7343.6310174202035</v>
      </c>
      <c r="X15" s="2"/>
      <c r="Y15" s="5" t="s">
        <v>50</v>
      </c>
      <c r="Z15" s="6">
        <f>+C15/'Factores Pérdidas'!E18</f>
        <v>2500.8930818328558</v>
      </c>
      <c r="AA15" s="6">
        <f>+D15/'Factores Pérdidas'!F18</f>
        <v>2902.7067193638422</v>
      </c>
      <c r="AB15" s="6">
        <f>+E15/'Factores Pérdidas'!G18</f>
        <v>3383.5564303217739</v>
      </c>
      <c r="AC15" s="6">
        <f>+F15/'Factores Pérdidas'!H18</f>
        <v>3833.5291019487618</v>
      </c>
      <c r="AD15" s="6">
        <f>+G15/'Factores Pérdidas'!I18</f>
        <v>4305.0635073197736</v>
      </c>
      <c r="AE15" s="6">
        <f>+H15/'Factores Pérdidas'!J18</f>
        <v>4791.7577285283023</v>
      </c>
      <c r="AF15" s="6">
        <f>+I15/'Factores Pérdidas'!K18</f>
        <v>4982.663679284653</v>
      </c>
      <c r="AG15" s="6">
        <f>+J15/'Factores Pérdidas'!L18</f>
        <v>5193.690427810051</v>
      </c>
      <c r="AH15" s="6">
        <f>+K15/'Factores Pérdidas'!M18</f>
        <v>5329.3250386324908</v>
      </c>
      <c r="AI15" s="6">
        <f>+L15/'Factores Pérdidas'!N18</f>
        <v>5457.4461552858811</v>
      </c>
      <c r="AJ15" s="6">
        <f>+M15/'Factores Pérdidas'!O18</f>
        <v>5620.9760682543292</v>
      </c>
      <c r="AK15" s="6">
        <f>+N15/'Factores Pérdidas'!P18</f>
        <v>5832.3806428233293</v>
      </c>
      <c r="AL15" s="6">
        <f>+O15/'Factores Pérdidas'!Q18</f>
        <v>6031.1186424891594</v>
      </c>
      <c r="AM15" s="6">
        <f>+P15/'Factores Pérdidas'!R18</f>
        <v>6254.3998850170756</v>
      </c>
      <c r="AN15" s="6">
        <f>+Q15/'Factores Pérdidas'!S18</f>
        <v>6426.1091415920873</v>
      </c>
      <c r="AO15" s="6">
        <f>+R15/'Factores Pérdidas'!T18</f>
        <v>6589.0614715385473</v>
      </c>
      <c r="AP15" s="6">
        <f>+S15/'Factores Pérdidas'!U18</f>
        <v>6702.983554387637</v>
      </c>
      <c r="AQ15" s="6">
        <f>+T15/'Factores Pérdidas'!V18</f>
        <v>6812.6664384904288</v>
      </c>
      <c r="AR15" s="6">
        <f>+U15/'Factores Pérdidas'!W18</f>
        <v>6916.3952948200504</v>
      </c>
      <c r="AS15" s="6">
        <f>+V15/'Factores Pérdidas'!X18</f>
        <v>7064.2035540951556</v>
      </c>
      <c r="AT15" s="6">
        <f>+W15/'Factores Pérdidas'!Y18</f>
        <v>7217.8952816144792</v>
      </c>
    </row>
    <row r="16" spans="1:46" x14ac:dyDescent="0.2">
      <c r="A16" s="1" t="s">
        <v>51</v>
      </c>
      <c r="B16" s="5" t="s">
        <v>51</v>
      </c>
      <c r="C16" s="40">
        <f>+SUMPRODUCT(Proporcion!$Q$3:$Q$18,'GD Residencial Generación'!C26:C41)</f>
        <v>2571.0585792802563</v>
      </c>
      <c r="D16" s="6">
        <f>+SUMPRODUCT(Proporcion!$Q$3:$Q$18,'GD Residencial Generación'!D26:D41)</f>
        <v>3107.8408031669901</v>
      </c>
      <c r="E16" s="6">
        <f>+SUMPRODUCT(Proporcion!$Q$3:$Q$18,'GD Residencial Generación'!E26:E41)</f>
        <v>3604.7983012874911</v>
      </c>
      <c r="F16" s="6">
        <f>+SUMPRODUCT(Proporcion!$Q$3:$Q$18,'GD Residencial Generación'!F26:F41)</f>
        <v>4150.4344405897655</v>
      </c>
      <c r="G16" s="6">
        <f>+SUMPRODUCT(Proporcion!$Q$3:$Q$18,'GD Residencial Generación'!G26:G41)</f>
        <v>4512.5734858934247</v>
      </c>
      <c r="H16" s="6">
        <f>+SUMPRODUCT(Proporcion!$Q$3:$Q$18,'GD Residencial Generación'!H26:H41)</f>
        <v>5051.5951388832746</v>
      </c>
      <c r="I16" s="6">
        <f>+SUMPRODUCT(Proporcion!$Q$3:$Q$18,'GD Residencial Generación'!I26:I41)</f>
        <v>5295.5328728479617</v>
      </c>
      <c r="J16" s="6">
        <f>+SUMPRODUCT(Proporcion!$Q$3:$Q$18,'GD Residencial Generación'!J26:J41)</f>
        <v>5493.4575066832203</v>
      </c>
      <c r="K16" s="6">
        <f>+SUMPRODUCT(Proporcion!$Q$3:$Q$18,'GD Residencial Generación'!K26:K41)</f>
        <v>5704.2796240696734</v>
      </c>
      <c r="L16" s="6">
        <f>+SUMPRODUCT(Proporcion!$Q$3:$Q$18,'GD Residencial Generación'!L26:L41)</f>
        <v>5855.1706899253331</v>
      </c>
      <c r="M16" s="6">
        <f>+SUMPRODUCT(Proporcion!$Q$3:$Q$18,'GD Residencial Generación'!M26:M41)</f>
        <v>6058.2209045954178</v>
      </c>
      <c r="N16" s="6">
        <f>+SUMPRODUCT(Proporcion!$Q$3:$Q$18,'GD Residencial Generación'!N26:N41)</f>
        <v>6298.9194587328238</v>
      </c>
      <c r="O16" s="6">
        <f>+SUMPRODUCT(Proporcion!$Q$3:$Q$18,'GD Residencial Generación'!O26:O41)</f>
        <v>6566.6263735316943</v>
      </c>
      <c r="P16" s="6">
        <f>+SUMPRODUCT(Proporcion!$Q$3:$Q$18,'GD Residencial Generación'!P26:P41)</f>
        <v>6744.2890021568492</v>
      </c>
      <c r="Q16" s="6">
        <f>+SUMPRODUCT(Proporcion!$Q$3:$Q$18,'GD Residencial Generación'!Q26:Q41)</f>
        <v>6935.7402984038044</v>
      </c>
      <c r="R16" s="6">
        <f>+SUMPRODUCT(Proporcion!$Q$3:$Q$18,'GD Residencial Generación'!R26:R41)</f>
        <v>7101.6046489164091</v>
      </c>
      <c r="S16" s="6">
        <f>+SUMPRODUCT(Proporcion!$Q$3:$Q$18,'GD Residencial Generación'!S26:S41)</f>
        <v>7304.1417271335758</v>
      </c>
      <c r="T16" s="6">
        <f>+SUMPRODUCT(Proporcion!$Q$3:$Q$18,'GD Residencial Generación'!T26:T41)</f>
        <v>7552.0319409076592</v>
      </c>
      <c r="U16" s="6">
        <f>+SUMPRODUCT(Proporcion!$Q$3:$Q$18,'GD Residencial Generación'!U26:U41)</f>
        <v>7804.8419715485752</v>
      </c>
      <c r="V16" s="6">
        <f>+SUMPRODUCT(Proporcion!$Q$3:$Q$18,'GD Residencial Generación'!V26:V41)</f>
        <v>8088.6612356994647</v>
      </c>
      <c r="W16" s="6">
        <f>+SUMPRODUCT(Proporcion!$Q$3:$Q$18,'GD Residencial Generación'!W26:W41)</f>
        <v>8433.5263372382633</v>
      </c>
      <c r="X16" s="2"/>
      <c r="Y16" s="5" t="s">
        <v>51</v>
      </c>
      <c r="Z16" s="6">
        <f>+C16/'Factores Pérdidas'!E19</f>
        <v>2499.2063954121568</v>
      </c>
      <c r="AA16" s="6">
        <f>+D16/'Factores Pérdidas'!F19</f>
        <v>3020.9874149861384</v>
      </c>
      <c r="AB16" s="6">
        <f>+E16/'Factores Pérdidas'!G19</f>
        <v>3504.0566719683993</v>
      </c>
      <c r="AC16" s="6">
        <f>+F16/'Factores Pérdidas'!H19</f>
        <v>4034.4441706826392</v>
      </c>
      <c r="AD16" s="6">
        <f>+G16/'Factores Pérdidas'!I19</f>
        <v>4386.4626837360138</v>
      </c>
      <c r="AE16" s="6">
        <f>+H16/'Factores Pérdidas'!J19</f>
        <v>4910.420548124689</v>
      </c>
      <c r="AF16" s="6">
        <f>+I16/'Factores Pérdidas'!K19</f>
        <v>5147.5410671669124</v>
      </c>
      <c r="AG16" s="6">
        <f>+J16/'Factores Pérdidas'!L19</f>
        <v>5339.9343928876988</v>
      </c>
      <c r="AH16" s="6">
        <f>+K16/'Factores Pérdidas'!M19</f>
        <v>5544.8647621576411</v>
      </c>
      <c r="AI16" s="6">
        <f>+L16/'Factores Pérdidas'!N19</f>
        <v>5691.5389452494119</v>
      </c>
      <c r="AJ16" s="6">
        <f>+M16/'Factores Pérdidas'!O19</f>
        <v>5888.9146095702718</v>
      </c>
      <c r="AK16" s="6">
        <f>+N16/'Factores Pérdidas'!P19</f>
        <v>6122.8864726442998</v>
      </c>
      <c r="AL16" s="6">
        <f>+O16/'Factores Pérdidas'!Q19</f>
        <v>6383.1119062276493</v>
      </c>
      <c r="AM16" s="6">
        <f>+P16/'Factores Pérdidas'!R19</f>
        <v>6555.8094796178357</v>
      </c>
      <c r="AN16" s="6">
        <f>+Q16/'Factores Pérdidas'!S19</f>
        <v>6741.9103751191287</v>
      </c>
      <c r="AO16" s="6">
        <f>+R16/'Factores Pérdidas'!T19</f>
        <v>6903.1393914132768</v>
      </c>
      <c r="AP16" s="6">
        <f>+S16/'Factores Pérdidas'!U19</f>
        <v>7100.0162596681175</v>
      </c>
      <c r="AQ16" s="6">
        <f>+T16/'Factores Pérdidas'!V19</f>
        <v>7340.9788003962658</v>
      </c>
      <c r="AR16" s="6">
        <f>+U16/'Factores Pérdidas'!W19</f>
        <v>7586.7236661468523</v>
      </c>
      <c r="AS16" s="6">
        <f>+V16/'Factores Pérdidas'!X19</f>
        <v>7862.6111647139387</v>
      </c>
      <c r="AT16" s="6">
        <f>+W16/'Factores Pérdidas'!Y19</f>
        <v>8197.8384809120416</v>
      </c>
    </row>
    <row r="17" spans="1:46" x14ac:dyDescent="0.2">
      <c r="A17" s="1" t="s">
        <v>52</v>
      </c>
      <c r="B17" s="5" t="s">
        <v>52</v>
      </c>
      <c r="C17" s="40">
        <f>+SUMPRODUCT(Proporcion!$R$3:$R$18,'GD Residencial Generación'!C26:C41)</f>
        <v>6596.1934377249481</v>
      </c>
      <c r="D17" s="6">
        <f>+SUMPRODUCT(Proporcion!$R$3:$R$18,'GD Residencial Generación'!D26:D41)</f>
        <v>7973.3380159244334</v>
      </c>
      <c r="E17" s="6">
        <f>+SUMPRODUCT(Proporcion!$R$3:$R$18,'GD Residencial Generación'!E26:E41)</f>
        <v>9248.3100505360726</v>
      </c>
      <c r="F17" s="6">
        <f>+SUMPRODUCT(Proporcion!$R$3:$R$18,'GD Residencial Generación'!F26:F41)</f>
        <v>10648.169839984657</v>
      </c>
      <c r="G17" s="6">
        <f>+SUMPRODUCT(Proporcion!$R$3:$R$18,'GD Residencial Generación'!G26:G41)</f>
        <v>11577.257653629369</v>
      </c>
      <c r="H17" s="6">
        <f>+SUMPRODUCT(Proporcion!$R$3:$R$18,'GD Residencial Generación'!H26:H41)</f>
        <v>12960.147611445354</v>
      </c>
      <c r="I17" s="6">
        <f>+SUMPRODUCT(Proporcion!$R$3:$R$18,'GD Residencial Generación'!I26:I41)</f>
        <v>13585.983402569882</v>
      </c>
      <c r="J17" s="6">
        <f>+SUMPRODUCT(Proporcion!$R$3:$R$18,'GD Residencial Generación'!J26:J41)</f>
        <v>14093.7700323221</v>
      </c>
      <c r="K17" s="6">
        <f>+SUMPRODUCT(Proporcion!$R$3:$R$18,'GD Residencial Generación'!K26:K41)</f>
        <v>14634.645871728722</v>
      </c>
      <c r="L17" s="6">
        <f>+SUMPRODUCT(Proporcion!$R$3:$R$18,'GD Residencial Generación'!L26:L41)</f>
        <v>15021.765273219393</v>
      </c>
      <c r="M17" s="6">
        <f>+SUMPRODUCT(Proporcion!$R$3:$R$18,'GD Residencial Generación'!M26:M41)</f>
        <v>15542.701864991019</v>
      </c>
      <c r="N17" s="6">
        <f>+SUMPRODUCT(Proporcion!$R$3:$R$18,'GD Residencial Generación'!N26:N41)</f>
        <v>16160.227360546043</v>
      </c>
      <c r="O17" s="6">
        <f>+SUMPRODUCT(Proporcion!$R$3:$R$18,'GD Residencial Generación'!O26:O41)</f>
        <v>16847.044303909592</v>
      </c>
      <c r="P17" s="6">
        <f>+SUMPRODUCT(Proporcion!$R$3:$R$18,'GD Residencial Generación'!P26:P41)</f>
        <v>17302.847635078451</v>
      </c>
      <c r="Q17" s="6">
        <f>+SUMPRODUCT(Proporcion!$R$3:$R$18,'GD Residencial Generación'!Q26:Q41)</f>
        <v>17794.026558081296</v>
      </c>
      <c r="R17" s="6">
        <f>+SUMPRODUCT(Proporcion!$R$3:$R$18,'GD Residencial Generación'!R26:R41)</f>
        <v>18219.560752136895</v>
      </c>
      <c r="S17" s="6">
        <f>+SUMPRODUCT(Proporcion!$R$3:$R$18,'GD Residencial Generación'!S26:S41)</f>
        <v>18739.180863867703</v>
      </c>
      <c r="T17" s="6">
        <f>+SUMPRODUCT(Proporcion!$R$3:$R$18,'GD Residencial Generación'!T26:T41)</f>
        <v>19375.156961242577</v>
      </c>
      <c r="U17" s="6">
        <f>+SUMPRODUCT(Proporcion!$R$3:$R$18,'GD Residencial Generación'!U26:U41)</f>
        <v>20023.755121760365</v>
      </c>
      <c r="V17" s="6">
        <f>+SUMPRODUCT(Proporcion!$R$3:$R$18,'GD Residencial Generación'!V26:V41)</f>
        <v>20751.909191363906</v>
      </c>
      <c r="W17" s="6">
        <f>+SUMPRODUCT(Proporcion!$R$3:$R$18,'GD Residencial Generación'!W26:W41)</f>
        <v>21636.679743852594</v>
      </c>
      <c r="X17" s="2"/>
      <c r="Y17" s="5" t="s">
        <v>52</v>
      </c>
      <c r="Z17" s="6">
        <f>+C17/'Factores Pérdidas'!E20</f>
        <v>6411.8526733656845</v>
      </c>
      <c r="AA17" s="6">
        <f>+D17/'Factores Pérdidas'!F20</f>
        <v>7750.5108295741757</v>
      </c>
      <c r="AB17" s="6">
        <f>+E17/'Factores Pérdidas'!G20</f>
        <v>8989.8518109706656</v>
      </c>
      <c r="AC17" s="6">
        <f>+F17/'Factores Pérdidas'!H20</f>
        <v>10350.590366935268</v>
      </c>
      <c r="AD17" s="6">
        <f>+G17/'Factores Pérdidas'!I20</f>
        <v>11253.713393564392</v>
      </c>
      <c r="AE17" s="6">
        <f>+H17/'Factores Pérdidas'!J20</f>
        <v>12597.956365925009</v>
      </c>
      <c r="AF17" s="6">
        <f>+I17/'Factores Pérdidas'!K20</f>
        <v>13206.302213919691</v>
      </c>
      <c r="AG17" s="6">
        <f>+J17/'Factores Pérdidas'!L20</f>
        <v>13699.897965805199</v>
      </c>
      <c r="AH17" s="6">
        <f>+K17/'Factores Pérdidas'!M20</f>
        <v>14225.658198521236</v>
      </c>
      <c r="AI17" s="6">
        <f>+L17/'Factores Pérdidas'!N20</f>
        <v>14601.958953311681</v>
      </c>
      <c r="AJ17" s="6">
        <f>+M17/'Factores Pérdidas'!O20</f>
        <v>15108.337171315692</v>
      </c>
      <c r="AK17" s="6">
        <f>+N17/'Factores Pérdidas'!P20</f>
        <v>15708.604967723977</v>
      </c>
      <c r="AL17" s="6">
        <f>+O17/'Factores Pérdidas'!Q20</f>
        <v>16376.227755926699</v>
      </c>
      <c r="AM17" s="6">
        <f>+P17/'Factores Pérdidas'!R20</f>
        <v>16819.292962409185</v>
      </c>
      <c r="AN17" s="6">
        <f>+Q17/'Factores Pérdidas'!S20</f>
        <v>17296.745135437468</v>
      </c>
      <c r="AO17" s="6">
        <f>+R17/'Factores Pérdidas'!T20</f>
        <v>17710.387122368789</v>
      </c>
      <c r="AP17" s="6">
        <f>+S17/'Factores Pérdidas'!U20</f>
        <v>18215.485651390234</v>
      </c>
      <c r="AQ17" s="6">
        <f>+T17/'Factores Pérdidas'!V20</f>
        <v>18833.688419190839</v>
      </c>
      <c r="AR17" s="6">
        <f>+U17/'Factores Pérdidas'!W20</f>
        <v>19464.160507178967</v>
      </c>
      <c r="AS17" s="6">
        <f>+V17/'Factores Pérdidas'!X20</f>
        <v>20171.96519209128</v>
      </c>
      <c r="AT17" s="6">
        <f>+W17/'Factores Pérdidas'!Y20</f>
        <v>21032.009471545654</v>
      </c>
    </row>
    <row r="18" spans="1:46" x14ac:dyDescent="0.2">
      <c r="A18" s="1" t="s">
        <v>53</v>
      </c>
      <c r="B18" s="5" t="s">
        <v>53</v>
      </c>
      <c r="C18" s="40">
        <f>+SUMPRODUCT(Proporcion!$S$3:$S$18,'GD Residencial Generación'!C26:C41)</f>
        <v>5988.8027863629832</v>
      </c>
      <c r="D18" s="6">
        <f>+SUMPRODUCT(Proporcion!$S$3:$S$18,'GD Residencial Generación'!D26:D41)</f>
        <v>7239.1371443545113</v>
      </c>
      <c r="E18" s="6">
        <f>+SUMPRODUCT(Proporcion!$S$3:$S$18,'GD Residencial Generación'!E26:E41)</f>
        <v>8396.707210409244</v>
      </c>
      <c r="F18" s="6">
        <f>+SUMPRODUCT(Proporcion!$S$3:$S$18,'GD Residencial Generación'!F26:F41)</f>
        <v>9667.6651176804826</v>
      </c>
      <c r="G18" s="6">
        <f>+SUMPRODUCT(Proporcion!$S$3:$S$18,'GD Residencial Generación'!G26:G41)</f>
        <v>10511.200671884975</v>
      </c>
      <c r="H18" s="6">
        <f>+SUMPRODUCT(Proporcion!$S$3:$S$18,'GD Residencial Generación'!H26:H41)</f>
        <v>11766.751363475702</v>
      </c>
      <c r="I18" s="6">
        <f>+SUMPRODUCT(Proporcion!$S$3:$S$18,'GD Residencial Generación'!I26:I41)</f>
        <v>12334.958946391122</v>
      </c>
      <c r="J18" s="6">
        <f>+SUMPRODUCT(Proporcion!$S$3:$S$18,'GD Residencial Generación'!J26:J41)</f>
        <v>12795.987570225236</v>
      </c>
      <c r="K18" s="6">
        <f>+SUMPRODUCT(Proporcion!$S$3:$S$18,'GD Residencial Generación'!K26:K41)</f>
        <v>13287.058483274748</v>
      </c>
      <c r="L18" s="6">
        <f>+SUMPRODUCT(Proporcion!$S$3:$S$18,'GD Residencial Generación'!L26:L41)</f>
        <v>13638.531157960606</v>
      </c>
      <c r="M18" s="6">
        <f>+SUMPRODUCT(Proporcion!$S$3:$S$18,'GD Residencial Generación'!M26:M41)</f>
        <v>14111.49886907679</v>
      </c>
      <c r="N18" s="6">
        <f>+SUMPRODUCT(Proporcion!$S$3:$S$18,'GD Residencial Generación'!N26:N41)</f>
        <v>14672.161385018051</v>
      </c>
      <c r="O18" s="6">
        <f>+SUMPRODUCT(Proporcion!$S$3:$S$18,'GD Residencial Generación'!O26:O41)</f>
        <v>15295.734854014983</v>
      </c>
      <c r="P18" s="6">
        <f>+SUMPRODUCT(Proporcion!$S$3:$S$18,'GD Residencial Generación'!P26:P41)</f>
        <v>15709.566905107631</v>
      </c>
      <c r="Q18" s="6">
        <f>+SUMPRODUCT(Proporcion!$S$3:$S$18,'GD Residencial Generación'!Q26:Q41)</f>
        <v>16155.51709296276</v>
      </c>
      <c r="R18" s="6">
        <f>+SUMPRODUCT(Proporcion!$S$3:$S$18,'GD Residencial Generación'!R26:R41)</f>
        <v>16541.867249475432</v>
      </c>
      <c r="S18" s="6">
        <f>+SUMPRODUCT(Proporcion!$S$3:$S$18,'GD Residencial Generación'!S26:S41)</f>
        <v>17013.639704659374</v>
      </c>
      <c r="T18" s="6">
        <f>+SUMPRODUCT(Proporcion!$S$3:$S$18,'GD Residencial Generación'!T26:T41)</f>
        <v>17591.053854195376</v>
      </c>
      <c r="U18" s="6">
        <f>+SUMPRODUCT(Proporcion!$S$3:$S$18,'GD Residencial Generación'!U26:U41)</f>
        <v>18179.927802118673</v>
      </c>
      <c r="V18" s="6">
        <f>+SUMPRODUCT(Proporcion!$S$3:$S$18,'GD Residencial Generación'!V26:V41)</f>
        <v>18841.031992302531</v>
      </c>
      <c r="W18" s="6">
        <f>+SUMPRODUCT(Proporcion!$S$3:$S$18,'GD Residencial Generación'!W26:W41)</f>
        <v>19644.331107172595</v>
      </c>
      <c r="X18" s="2"/>
      <c r="Y18" s="5" t="s">
        <v>53</v>
      </c>
      <c r="Z18" s="6">
        <f>+C18/'Factores Pérdidas'!E21</f>
        <v>5821.4364873516233</v>
      </c>
      <c r="AA18" s="6">
        <f>+D18/'Factores Pérdidas'!F21</f>
        <v>7036.8283298707274</v>
      </c>
      <c r="AB18" s="6">
        <f>+E18/'Factores Pérdidas'!G21</f>
        <v>8162.048321175449</v>
      </c>
      <c r="AC18" s="6">
        <f>+F18/'Factores Pérdidas'!H21</f>
        <v>9397.4873561900185</v>
      </c>
      <c r="AD18" s="6">
        <f>+G18/'Factores Pérdidas'!I21</f>
        <v>10217.449012767898</v>
      </c>
      <c r="AE18" s="6">
        <f>+H18/'Factores Pérdidas'!J21</f>
        <v>11437.911410425955</v>
      </c>
      <c r="AF18" s="6">
        <f>+I18/'Factores Pérdidas'!K21</f>
        <v>11990.239559067919</v>
      </c>
      <c r="AG18" s="6">
        <f>+J18/'Factores Pérdidas'!L21</f>
        <v>12438.384029380544</v>
      </c>
      <c r="AH18" s="6">
        <f>+K18/'Factores Pérdidas'!M21</f>
        <v>12915.731210959657</v>
      </c>
      <c r="AI18" s="6">
        <f>+L18/'Factores Pérdidas'!N21</f>
        <v>13257.381441516991</v>
      </c>
      <c r="AJ18" s="6">
        <f>+M18/'Factores Pérdidas'!O21</f>
        <v>13717.131342966502</v>
      </c>
      <c r="AK18" s="6">
        <f>+N18/'Factores Pérdidas'!P21</f>
        <v>14262.125283128116</v>
      </c>
      <c r="AL18" s="6">
        <f>+O18/'Factores Pérdidas'!Q21</f>
        <v>14868.272033064382</v>
      </c>
      <c r="AM18" s="6">
        <f>+P18/'Factores Pérdidas'!R21</f>
        <v>15270.538911404745</v>
      </c>
      <c r="AN18" s="6">
        <f>+Q18/'Factores Pérdidas'!S21</f>
        <v>15704.026335808272</v>
      </c>
      <c r="AO18" s="6">
        <f>+R18/'Factores Pérdidas'!T21</f>
        <v>16079.579343354004</v>
      </c>
      <c r="AP18" s="6">
        <f>+S18/'Factores Pérdidas'!U21</f>
        <v>16538.167392135478</v>
      </c>
      <c r="AQ18" s="6">
        <f>+T18/'Factores Pérdidas'!V21</f>
        <v>17099.444815742769</v>
      </c>
      <c r="AR18" s="6">
        <f>+U18/'Factores Pérdidas'!W21</f>
        <v>17671.861776057031</v>
      </c>
      <c r="AS18" s="6">
        <f>+V18/'Factores Pérdidas'!X21</f>
        <v>18314.490393489701</v>
      </c>
      <c r="AT18" s="6">
        <f>+W18/'Factores Pérdidas'!Y21</f>
        <v>19095.340079876154</v>
      </c>
    </row>
    <row r="19" spans="1:46" x14ac:dyDescent="0.2">
      <c r="A19" s="1" t="s">
        <v>54</v>
      </c>
      <c r="B19" s="5" t="s">
        <v>54</v>
      </c>
      <c r="C19" s="40">
        <f>+SUMPRODUCT(Proporcion!$T$3:$T$18,'GD Residencial Generación'!C26:C41)</f>
        <v>7099.8215765675741</v>
      </c>
      <c r="D19" s="6">
        <f>+SUMPRODUCT(Proporcion!$T$3:$T$18,'GD Residencial Generación'!D26:D41)</f>
        <v>9228.1797084955979</v>
      </c>
      <c r="E19" s="6">
        <f>+SUMPRODUCT(Proporcion!$T$3:$T$18,'GD Residencial Generación'!E26:E41)</f>
        <v>11793.20205065996</v>
      </c>
      <c r="F19" s="6">
        <f>+SUMPRODUCT(Proporcion!$T$3:$T$18,'GD Residencial Generación'!F26:F41)</f>
        <v>15000.766058359417</v>
      </c>
      <c r="G19" s="6">
        <f>+SUMPRODUCT(Proporcion!$T$3:$T$18,'GD Residencial Generación'!G26:G41)</f>
        <v>18025.23215532504</v>
      </c>
      <c r="H19" s="6">
        <f>+SUMPRODUCT(Proporcion!$T$3:$T$18,'GD Residencial Generación'!H26:H41)</f>
        <v>24196.870481135004</v>
      </c>
      <c r="I19" s="6">
        <f>+SUMPRODUCT(Proporcion!$T$3:$T$18,'GD Residencial Generación'!I26:I41)</f>
        <v>26379.140429423878</v>
      </c>
      <c r="J19" s="6">
        <f>+SUMPRODUCT(Proporcion!$T$3:$T$18,'GD Residencial Generación'!J26:J41)</f>
        <v>27831.781816606184</v>
      </c>
      <c r="K19" s="6">
        <f>+SUMPRODUCT(Proporcion!$T$3:$T$18,'GD Residencial Generación'!K26:K41)</f>
        <v>29319.196411906472</v>
      </c>
      <c r="L19" s="6">
        <f>+SUMPRODUCT(Proporcion!$T$3:$T$18,'GD Residencial Generación'!L26:L41)</f>
        <v>30229.313109655621</v>
      </c>
      <c r="M19" s="6">
        <f>+SUMPRODUCT(Proporcion!$T$3:$T$18,'GD Residencial Generación'!M26:M41)</f>
        <v>31231.865220898573</v>
      </c>
      <c r="N19" s="6">
        <f>+SUMPRODUCT(Proporcion!$T$3:$T$18,'GD Residencial Generación'!N26:N41)</f>
        <v>32518.457458917273</v>
      </c>
      <c r="O19" s="6">
        <f>+SUMPRODUCT(Proporcion!$T$3:$T$18,'GD Residencial Generación'!O26:O41)</f>
        <v>33292.153608477995</v>
      </c>
      <c r="P19" s="6">
        <f>+SUMPRODUCT(Proporcion!$T$3:$T$18,'GD Residencial Generación'!P26:P41)</f>
        <v>34095.154200189681</v>
      </c>
      <c r="Q19" s="6">
        <f>+SUMPRODUCT(Proporcion!$T$3:$T$18,'GD Residencial Generación'!Q26:Q41)</f>
        <v>34986.122388246491</v>
      </c>
      <c r="R19" s="6">
        <f>+SUMPRODUCT(Proporcion!$T$3:$T$18,'GD Residencial Generación'!R26:R41)</f>
        <v>36474.159553100282</v>
      </c>
      <c r="S19" s="6">
        <f>+SUMPRODUCT(Proporcion!$T$3:$T$18,'GD Residencial Generación'!S26:S41)</f>
        <v>37392.157031205963</v>
      </c>
      <c r="T19" s="6">
        <f>+SUMPRODUCT(Proporcion!$T$3:$T$18,'GD Residencial Generación'!T26:T41)</f>
        <v>38083.639221945639</v>
      </c>
      <c r="U19" s="6">
        <f>+SUMPRODUCT(Proporcion!$T$3:$T$18,'GD Residencial Generación'!U26:U41)</f>
        <v>38891.63581364866</v>
      </c>
      <c r="V19" s="6">
        <f>+SUMPRODUCT(Proporcion!$T$3:$T$18,'GD Residencial Generación'!V26:V41)</f>
        <v>39805.222781027172</v>
      </c>
      <c r="W19" s="6">
        <f>+SUMPRODUCT(Proporcion!$T$3:$T$18,'GD Residencial Generación'!W26:W41)</f>
        <v>40536.702511816809</v>
      </c>
      <c r="X19" s="2"/>
      <c r="Y19" s="5" t="s">
        <v>54</v>
      </c>
      <c r="Z19" s="6">
        <f>+C19/'Factores Pérdidas'!E22</f>
        <v>6901.4061497619186</v>
      </c>
      <c r="AA19" s="6">
        <f>+D19/'Factores Pérdidas'!F22</f>
        <v>8970.2840422800455</v>
      </c>
      <c r="AB19" s="6">
        <f>+E19/'Factores Pérdidas'!G22</f>
        <v>11463.622892500569</v>
      </c>
      <c r="AC19" s="6">
        <f>+F19/'Factores Pérdidas'!H22</f>
        <v>14581.546593788011</v>
      </c>
      <c r="AD19" s="6">
        <f>+G19/'Factores Pérdidas'!I22</f>
        <v>17521.489336889466</v>
      </c>
      <c r="AE19" s="6">
        <f>+H19/'Factores Pérdidas'!J22</f>
        <v>23520.651743509115</v>
      </c>
      <c r="AF19" s="6">
        <f>+I19/'Factores Pérdidas'!K22</f>
        <v>25641.93480381422</v>
      </c>
      <c r="AG19" s="6">
        <f>+J19/'Factores Pérdidas'!L22</f>
        <v>27053.979894635413</v>
      </c>
      <c r="AH19" s="6">
        <f>+K19/'Factores Pérdidas'!M22</f>
        <v>28499.826402825245</v>
      </c>
      <c r="AI19" s="6">
        <f>+L19/'Factores Pérdidas'!N22</f>
        <v>29384.508490552242</v>
      </c>
      <c r="AJ19" s="6">
        <f>+M19/'Factores Pérdidas'!O22</f>
        <v>30359.042742064226</v>
      </c>
      <c r="AK19" s="6">
        <f>+N19/'Factores Pérdidas'!P22</f>
        <v>31609.67918242262</v>
      </c>
      <c r="AL19" s="6">
        <f>+O19/'Factores Pérdidas'!Q22</f>
        <v>32361.753203866821</v>
      </c>
      <c r="AM19" s="6">
        <f>+P19/'Factores Pérdidas'!R22</f>
        <v>33142.312709783408</v>
      </c>
      <c r="AN19" s="6">
        <f>+Q19/'Factores Pérdidas'!S22</f>
        <v>34008.381422353814</v>
      </c>
      <c r="AO19" s="6">
        <f>+R19/'Factores Pérdidas'!T22</f>
        <v>35454.833101434051</v>
      </c>
      <c r="AP19" s="6">
        <f>+S19/'Factores Pérdidas'!U22</f>
        <v>36347.175728997288</v>
      </c>
      <c r="AQ19" s="6">
        <f>+T19/'Factores Pérdidas'!V22</f>
        <v>37019.333387067447</v>
      </c>
      <c r="AR19" s="6">
        <f>+U19/'Factores Pérdidas'!W22</f>
        <v>37804.749272076457</v>
      </c>
      <c r="AS19" s="6">
        <f>+V19/'Factores Pérdidas'!X22</f>
        <v>38692.804647414021</v>
      </c>
      <c r="AT19" s="6">
        <f>+W19/'Factores Pérdidas'!Y22</f>
        <v>39403.842052798842</v>
      </c>
    </row>
    <row r="20" spans="1:46" x14ac:dyDescent="0.2">
      <c r="A20" s="1" t="s">
        <v>55</v>
      </c>
      <c r="B20" s="5" t="s">
        <v>55</v>
      </c>
      <c r="C20" s="40">
        <f>+SUMPRODUCT(Proporcion!$U$3:$U$18,'GD Residencial Generación'!C26:C41)</f>
        <v>1261.238756757848</v>
      </c>
      <c r="D20" s="6">
        <f>+SUMPRODUCT(Proporcion!$U$3:$U$18,'GD Residencial Generación'!D26:D41)</f>
        <v>1639.3282249647548</v>
      </c>
      <c r="E20" s="6">
        <f>+SUMPRODUCT(Proporcion!$U$3:$U$18,'GD Residencial Generación'!E26:E41)</f>
        <v>2094.9883503634978</v>
      </c>
      <c r="F20" s="6">
        <f>+SUMPRODUCT(Proporcion!$U$3:$U$18,'GD Residencial Generación'!F26:F41)</f>
        <v>2664.7919711536269</v>
      </c>
      <c r="G20" s="6">
        <f>+SUMPRODUCT(Proporcion!$U$3:$U$18,'GD Residencial Generación'!G26:G41)</f>
        <v>3202.0693969107606</v>
      </c>
      <c r="H20" s="6">
        <f>+SUMPRODUCT(Proporcion!$U$3:$U$18,'GD Residencial Generación'!H26:H41)</f>
        <v>4298.4222228597755</v>
      </c>
      <c r="I20" s="6">
        <f>+SUMPRODUCT(Proporcion!$U$3:$U$18,'GD Residencial Generación'!I26:I41)</f>
        <v>4686.0887869849703</v>
      </c>
      <c r="J20" s="6">
        <f>+SUMPRODUCT(Proporcion!$U$3:$U$18,'GD Residencial Generación'!J26:J41)</f>
        <v>4944.1414151286981</v>
      </c>
      <c r="K20" s="6">
        <f>+SUMPRODUCT(Proporcion!$U$3:$U$18,'GD Residencial Generación'!K26:K41)</f>
        <v>5208.3712855174917</v>
      </c>
      <c r="L20" s="6">
        <f>+SUMPRODUCT(Proporcion!$U$3:$U$18,'GD Residencial Generación'!L26:L41)</f>
        <v>5370.0478065391135</v>
      </c>
      <c r="M20" s="6">
        <f>+SUMPRODUCT(Proporcion!$U$3:$U$18,'GD Residencial Generación'!M26:M41)</f>
        <v>5548.1448988015818</v>
      </c>
      <c r="N20" s="6">
        <f>+SUMPRODUCT(Proporcion!$U$3:$U$18,'GD Residencial Generación'!N26:N41)</f>
        <v>5776.6999374364405</v>
      </c>
      <c r="O20" s="6">
        <f>+SUMPRODUCT(Proporcion!$U$3:$U$18,'GD Residencial Generación'!O26:O41)</f>
        <v>5914.1422040140833</v>
      </c>
      <c r="P20" s="6">
        <f>+SUMPRODUCT(Proporcion!$U$3:$U$18,'GD Residencial Generación'!P26:P41)</f>
        <v>6056.7902208753594</v>
      </c>
      <c r="Q20" s="6">
        <f>+SUMPRODUCT(Proporcion!$U$3:$U$18,'GD Residencial Generación'!Q26:Q41)</f>
        <v>6215.0651292933853</v>
      </c>
      <c r="R20" s="6">
        <f>+SUMPRODUCT(Proporcion!$U$3:$U$18,'GD Residencial Generación'!R26:R41)</f>
        <v>6479.4055952571798</v>
      </c>
      <c r="S20" s="6">
        <f>+SUMPRODUCT(Proporcion!$U$3:$U$18,'GD Residencial Generación'!S26:S41)</f>
        <v>6642.4820874628604</v>
      </c>
      <c r="T20" s="6">
        <f>+SUMPRODUCT(Proporcion!$U$3:$U$18,'GD Residencial Generación'!T26:T41)</f>
        <v>6765.3195600899307</v>
      </c>
      <c r="U20" s="6">
        <f>+SUMPRODUCT(Proporcion!$U$3:$U$18,'GD Residencial Generación'!U26:U41)</f>
        <v>6908.8550850033298</v>
      </c>
      <c r="V20" s="6">
        <f>+SUMPRODUCT(Proporcion!$U$3:$U$18,'GD Residencial Generación'!V26:V41)</f>
        <v>7071.1480776511398</v>
      </c>
      <c r="W20" s="6">
        <f>+SUMPRODUCT(Proporcion!$U$3:$U$18,'GD Residencial Generación'!W26:W41)</f>
        <v>7201.0908623120331</v>
      </c>
      <c r="X20" s="2"/>
      <c r="Y20" s="5" t="s">
        <v>55</v>
      </c>
      <c r="Z20" s="6">
        <f>+C20/'Factores Pérdidas'!E23</f>
        <v>1225.9915011011888</v>
      </c>
      <c r="AA20" s="6">
        <f>+D20/'Factores Pérdidas'!F23</f>
        <v>1593.5146779730301</v>
      </c>
      <c r="AB20" s="6">
        <f>+E20/'Factores Pérdidas'!G23</f>
        <v>2036.4406807907633</v>
      </c>
      <c r="AC20" s="6">
        <f>+F20/'Factores Pérdidas'!H23</f>
        <v>2590.3202635758221</v>
      </c>
      <c r="AD20" s="6">
        <f>+G20/'Factores Pérdidas'!I23</f>
        <v>3112.5826458427805</v>
      </c>
      <c r="AE20" s="6">
        <f>+H20/'Factores Pérdidas'!J23</f>
        <v>4178.2962069110818</v>
      </c>
      <c r="AF20" s="6">
        <f>+I20/'Factores Pérdidas'!K23</f>
        <v>4555.1288330352081</v>
      </c>
      <c r="AG20" s="6">
        <f>+J20/'Factores Pérdidas'!L23</f>
        <v>4805.9697838432057</v>
      </c>
      <c r="AH20" s="6">
        <f>+K20/'Factores Pérdidas'!M23</f>
        <v>5062.8153443669416</v>
      </c>
      <c r="AI20" s="6">
        <f>+L20/'Factores Pérdidas'!N23</f>
        <v>5219.9735665021753</v>
      </c>
      <c r="AJ20" s="6">
        <f>+M20/'Factores Pérdidas'!O23</f>
        <v>5393.0934617755347</v>
      </c>
      <c r="AK20" s="6">
        <f>+N20/'Factores Pérdidas'!P23</f>
        <v>5615.2611785530398</v>
      </c>
      <c r="AL20" s="6">
        <f>+O20/'Factores Pérdidas'!Q23</f>
        <v>5748.8624097342245</v>
      </c>
      <c r="AM20" s="6">
        <f>+P20/'Factores Pérdidas'!R23</f>
        <v>5887.5239085058165</v>
      </c>
      <c r="AN20" s="6">
        <f>+Q20/'Factores Pérdidas'!S23</f>
        <v>6041.3755813301432</v>
      </c>
      <c r="AO20" s="6">
        <f>+R20/'Factores Pérdidas'!T23</f>
        <v>6298.3286466655454</v>
      </c>
      <c r="AP20" s="6">
        <f>+S20/'Factores Pérdidas'!U23</f>
        <v>6456.8477156382596</v>
      </c>
      <c r="AQ20" s="6">
        <f>+T20/'Factores Pérdidas'!V23</f>
        <v>6576.2523062842583</v>
      </c>
      <c r="AR20" s="6">
        <f>+U20/'Factores Pérdidas'!W23</f>
        <v>6715.7765103313041</v>
      </c>
      <c r="AS20" s="6">
        <f>+V20/'Factores Pérdidas'!X23</f>
        <v>6873.5339758455793</v>
      </c>
      <c r="AT20" s="6">
        <f>+W20/'Factores Pérdidas'!Y23</f>
        <v>6999.8453096593266</v>
      </c>
    </row>
    <row r="21" spans="1:46" x14ac:dyDescent="0.2">
      <c r="A21" s="1" t="s">
        <v>56</v>
      </c>
      <c r="B21" s="5" t="s">
        <v>56</v>
      </c>
      <c r="C21" s="40">
        <f>+SUMPRODUCT(Proporcion!$V$3:$V$18,'GD Residencial Generación'!C26:C41)</f>
        <v>2256.6036450289794</v>
      </c>
      <c r="D21" s="6">
        <f>+SUMPRODUCT(Proporcion!$V$3:$V$18,'GD Residencial Generación'!D26:D41)</f>
        <v>3022.796073676277</v>
      </c>
      <c r="E21" s="6">
        <f>+SUMPRODUCT(Proporcion!$V$3:$V$18,'GD Residencial Generación'!E26:E41)</f>
        <v>3629.8676681871111</v>
      </c>
      <c r="F21" s="6">
        <f>+SUMPRODUCT(Proporcion!$V$3:$V$18,'GD Residencial Generación'!F26:F41)</f>
        <v>4376.5415298737507</v>
      </c>
      <c r="G21" s="6">
        <f>+SUMPRODUCT(Proporcion!$V$3:$V$18,'GD Residencial Generación'!G26:G41)</f>
        <v>5264.0600497508503</v>
      </c>
      <c r="H21" s="6">
        <f>+SUMPRODUCT(Proporcion!$V$3:$V$18,'GD Residencial Generación'!H26:H41)</f>
        <v>6535.5815372530869</v>
      </c>
      <c r="I21" s="6">
        <f>+SUMPRODUCT(Proporcion!$V$3:$V$18,'GD Residencial Generación'!I26:I41)</f>
        <v>7389.3522780111716</v>
      </c>
      <c r="J21" s="6">
        <f>+SUMPRODUCT(Proporcion!$V$3:$V$18,'GD Residencial Generación'!J26:J41)</f>
        <v>8402.9337852394438</v>
      </c>
      <c r="K21" s="6">
        <f>+SUMPRODUCT(Proporcion!$V$3:$V$18,'GD Residencial Generación'!K26:K41)</f>
        <v>8961.4402688959362</v>
      </c>
      <c r="L21" s="6">
        <f>+SUMPRODUCT(Proporcion!$V$3:$V$18,'GD Residencial Generación'!L26:L41)</f>
        <v>9369.5667608407166</v>
      </c>
      <c r="M21" s="6">
        <f>+SUMPRODUCT(Proporcion!$V$3:$V$18,'GD Residencial Generación'!M26:M41)</f>
        <v>10300.162163736213</v>
      </c>
      <c r="N21" s="6">
        <f>+SUMPRODUCT(Proporcion!$V$3:$V$18,'GD Residencial Generación'!N26:N41)</f>
        <v>11892.182050186302</v>
      </c>
      <c r="O21" s="6">
        <f>+SUMPRODUCT(Proporcion!$V$3:$V$18,'GD Residencial Generación'!O26:O41)</f>
        <v>12721.682669321126</v>
      </c>
      <c r="P21" s="6">
        <f>+SUMPRODUCT(Proporcion!$V$3:$V$18,'GD Residencial Generación'!P26:P41)</f>
        <v>13918.741494890102</v>
      </c>
      <c r="Q21" s="6">
        <f>+SUMPRODUCT(Proporcion!$V$3:$V$18,'GD Residencial Generación'!Q26:Q41)</f>
        <v>14239.057348958429</v>
      </c>
      <c r="R21" s="6">
        <f>+SUMPRODUCT(Proporcion!$V$3:$V$18,'GD Residencial Generación'!R26:R41)</f>
        <v>14699.322742334225</v>
      </c>
      <c r="S21" s="6">
        <f>+SUMPRODUCT(Proporcion!$V$3:$V$18,'GD Residencial Generación'!S26:S41)</f>
        <v>15255.753149464475</v>
      </c>
      <c r="T21" s="6">
        <f>+SUMPRODUCT(Proporcion!$V$3:$V$18,'GD Residencial Generación'!T26:T41)</f>
        <v>15812.858637009209</v>
      </c>
      <c r="U21" s="6">
        <f>+SUMPRODUCT(Proporcion!$V$3:$V$18,'GD Residencial Generación'!U26:U41)</f>
        <v>16327.441325506143</v>
      </c>
      <c r="V21" s="6">
        <f>+SUMPRODUCT(Proporcion!$V$3:$V$18,'GD Residencial Generación'!V26:V41)</f>
        <v>16628.473760428747</v>
      </c>
      <c r="W21" s="6">
        <f>+SUMPRODUCT(Proporcion!$V$3:$V$18,'GD Residencial Generación'!W26:W41)</f>
        <v>16845.112223855325</v>
      </c>
      <c r="X21" s="2"/>
      <c r="Y21" s="5" t="s">
        <v>56</v>
      </c>
      <c r="Z21" s="6">
        <f>+C21/'Factores Pérdidas'!E24</f>
        <v>2209.1510798341419</v>
      </c>
      <c r="AA21" s="6">
        <f>+D21/'Factores Pérdidas'!F24</f>
        <v>2959.2317751461383</v>
      </c>
      <c r="AB21" s="6">
        <f>+E21/'Factores Pérdidas'!G24</f>
        <v>3553.5376788455096</v>
      </c>
      <c r="AC21" s="6">
        <f>+F21/'Factores Pérdidas'!H24</f>
        <v>4284.5102497099806</v>
      </c>
      <c r="AD21" s="6">
        <f>+G21/'Factores Pérdidas'!I24</f>
        <v>5153.3657533684955</v>
      </c>
      <c r="AE21" s="6">
        <f>+H21/'Factores Pérdidas'!J24</f>
        <v>6398.1492904932911</v>
      </c>
      <c r="AF21" s="6">
        <f>+I21/'Factores Pérdidas'!K24</f>
        <v>7233.9666738567294</v>
      </c>
      <c r="AG21" s="6">
        <f>+J21/'Factores Pérdidas'!L24</f>
        <v>8226.2342730542387</v>
      </c>
      <c r="AH21" s="6">
        <f>+K21/'Factores Pérdidas'!M24</f>
        <v>8772.9963081958886</v>
      </c>
      <c r="AI21" s="6">
        <f>+L21/'Factores Pérdidas'!N24</f>
        <v>9172.5405889892281</v>
      </c>
      <c r="AJ21" s="6">
        <f>+M21/'Factores Pérdidas'!O24</f>
        <v>10083.567141536019</v>
      </c>
      <c r="AK21" s="6">
        <f>+N21/'Factores Pérdidas'!P24</f>
        <v>11642.109537324572</v>
      </c>
      <c r="AL21" s="6">
        <f>+O21/'Factores Pérdidas'!Q24</f>
        <v>12454.167158751152</v>
      </c>
      <c r="AM21" s="6">
        <f>+P21/'Factores Pérdidas'!R24</f>
        <v>13626.053858019837</v>
      </c>
      <c r="AN21" s="6">
        <f>+Q21/'Factores Pérdidas'!S24</f>
        <v>13939.634010414722</v>
      </c>
      <c r="AO21" s="6">
        <f>+R21/'Factores Pérdidas'!T24</f>
        <v>14390.220799559684</v>
      </c>
      <c r="AP21" s="6">
        <f>+S21/'Factores Pérdidas'!U24</f>
        <v>14934.950414559733</v>
      </c>
      <c r="AQ21" s="6">
        <f>+T21/'Factores Pérdidas'!V24</f>
        <v>15480.340914172779</v>
      </c>
      <c r="AR21" s="6">
        <f>+U21/'Factores Pérdidas'!W24</f>
        <v>15984.102797417614</v>
      </c>
      <c r="AS21" s="6">
        <f>+V21/'Factores Pérdidas'!X24</f>
        <v>16278.805028418323</v>
      </c>
      <c r="AT21" s="6">
        <f>+W21/'Factores Pérdidas'!Y24</f>
        <v>16490.887950674831</v>
      </c>
    </row>
    <row r="22" spans="1:46" x14ac:dyDescent="0.2">
      <c r="A22" s="1" t="s">
        <v>57</v>
      </c>
      <c r="B22" s="5" t="s">
        <v>57</v>
      </c>
      <c r="C22" s="40">
        <f>+SUMPRODUCT(Proporcion!$W$3:$W$18,'GD Residencial Generación'!C26:C41)</f>
        <v>2431.7808187819928</v>
      </c>
      <c r="D22" s="6">
        <f>+SUMPRODUCT(Proporcion!$W$3:$W$18,'GD Residencial Generación'!D26:D41)</f>
        <v>3257.451758197923</v>
      </c>
      <c r="E22" s="6">
        <f>+SUMPRODUCT(Proporcion!$W$3:$W$18,'GD Residencial Generación'!E26:E41)</f>
        <v>3911.6495223515331</v>
      </c>
      <c r="F22" s="6">
        <f>+SUMPRODUCT(Proporcion!$W$3:$W$18,'GD Residencial Generación'!F26:F41)</f>
        <v>4716.2866941186339</v>
      </c>
      <c r="G22" s="6">
        <f>+SUMPRODUCT(Proporcion!$W$3:$W$18,'GD Residencial Generación'!G26:G41)</f>
        <v>5672.7021096947256</v>
      </c>
      <c r="H22" s="6">
        <f>+SUMPRODUCT(Proporcion!$W$3:$W$18,'GD Residencial Generación'!H26:H41)</f>
        <v>7042.9301383467746</v>
      </c>
      <c r="I22" s="6">
        <f>+SUMPRODUCT(Proporcion!$W$3:$W$18,'GD Residencial Generación'!I26:I41)</f>
        <v>7962.9779790858347</v>
      </c>
      <c r="J22" s="6">
        <f>+SUMPRODUCT(Proporcion!$W$3:$W$18,'GD Residencial Generación'!J26:J41)</f>
        <v>9055.2424859608127</v>
      </c>
      <c r="K22" s="6">
        <f>+SUMPRODUCT(Proporcion!$W$3:$W$18,'GD Residencial Generación'!K26:K41)</f>
        <v>9657.1050935627754</v>
      </c>
      <c r="L22" s="6">
        <f>+SUMPRODUCT(Proporcion!$W$3:$W$18,'GD Residencial Generación'!L26:L41)</f>
        <v>10096.913908431261</v>
      </c>
      <c r="M22" s="6">
        <f>+SUMPRODUCT(Proporcion!$W$3:$W$18,'GD Residencial Generación'!M26:M41)</f>
        <v>11099.750208812628</v>
      </c>
      <c r="N22" s="6">
        <f>+SUMPRODUCT(Proporcion!$W$3:$W$18,'GD Residencial Generación'!N26:N41)</f>
        <v>12815.356505699157</v>
      </c>
      <c r="O22" s="6">
        <f>+SUMPRODUCT(Proporcion!$W$3:$W$18,'GD Residencial Generación'!O26:O41)</f>
        <v>13709.250167186152</v>
      </c>
      <c r="P22" s="6">
        <f>+SUMPRODUCT(Proporcion!$W$3:$W$18,'GD Residencial Generación'!P26:P41)</f>
        <v>14999.235095370097</v>
      </c>
      <c r="Q22" s="6">
        <f>+SUMPRODUCT(Proporcion!$W$3:$W$18,'GD Residencial Generación'!Q26:Q41)</f>
        <v>15344.416648006083</v>
      </c>
      <c r="R22" s="6">
        <f>+SUMPRODUCT(Proporcion!$W$3:$W$18,'GD Residencial Generación'!R26:R41)</f>
        <v>15840.411838666176</v>
      </c>
      <c r="S22" s="6">
        <f>+SUMPRODUCT(Proporcion!$W$3:$W$18,'GD Residencial Generación'!S26:S41)</f>
        <v>16440.037206650999</v>
      </c>
      <c r="T22" s="6">
        <f>+SUMPRODUCT(Proporcion!$W$3:$W$18,'GD Residencial Generación'!T26:T41)</f>
        <v>17040.39006065522</v>
      </c>
      <c r="U22" s="6">
        <f>+SUMPRODUCT(Proporcion!$W$3:$W$18,'GD Residencial Generación'!U26:U41)</f>
        <v>17594.919126634835</v>
      </c>
      <c r="V22" s="6">
        <f>+SUMPRODUCT(Proporcion!$W$3:$W$18,'GD Residencial Generación'!V26:V41)</f>
        <v>17919.320313652603</v>
      </c>
      <c r="W22" s="6">
        <f>+SUMPRODUCT(Proporcion!$W$3:$W$18,'GD Residencial Generación'!W26:W41)</f>
        <v>18152.776136136836</v>
      </c>
      <c r="X22" s="2"/>
      <c r="Y22" s="5" t="s">
        <v>57</v>
      </c>
      <c r="Z22" s="6">
        <f>+C22/'Factores Pérdidas'!E25</f>
        <v>2380.6445733465098</v>
      </c>
      <c r="AA22" s="6">
        <f>+D22/'Factores Pérdidas'!F25</f>
        <v>3188.9530467536547</v>
      </c>
      <c r="AB22" s="6">
        <f>+E22/'Factores Pérdidas'!G25</f>
        <v>3829.3941363037293</v>
      </c>
      <c r="AC22" s="6">
        <f>+F22/'Factores Pérdidas'!H25</f>
        <v>4617.111146687781</v>
      </c>
      <c r="AD22" s="6">
        <f>+G22/'Factores Pérdidas'!I25</f>
        <v>5553.4147606362594</v>
      </c>
      <c r="AE22" s="6">
        <f>+H22/'Factores Pérdidas'!J25</f>
        <v>6894.8292069808267</v>
      </c>
      <c r="AF22" s="6">
        <f>+I22/'Factores Pérdidas'!K25</f>
        <v>7795.5299947975827</v>
      </c>
      <c r="AG22" s="6">
        <f>+J22/'Factores Pérdidas'!L25</f>
        <v>8864.8260229870521</v>
      </c>
      <c r="AH22" s="6">
        <f>+K22/'Factores Pérdidas'!M25</f>
        <v>9454.0324759787527</v>
      </c>
      <c r="AI22" s="6">
        <f>+L22/'Factores Pérdidas'!N25</f>
        <v>9884.5928539288689</v>
      </c>
      <c r="AJ22" s="6">
        <f>+M22/'Factores Pérdidas'!O25</f>
        <v>10866.341199840064</v>
      </c>
      <c r="AK22" s="6">
        <f>+N22/'Factores Pérdidas'!P25</f>
        <v>12545.871192484588</v>
      </c>
      <c r="AL22" s="6">
        <f>+O22/'Factores Pérdidas'!Q25</f>
        <v>13420.967779287066</v>
      </c>
      <c r="AM22" s="6">
        <f>+P22/'Factores Pérdidas'!R25</f>
        <v>14683.826502104885</v>
      </c>
      <c r="AN22" s="6">
        <f>+Q22/'Factores Pérdidas'!S25</f>
        <v>15021.749469403301</v>
      </c>
      <c r="AO22" s="6">
        <f>+R22/'Factores Pérdidas'!T25</f>
        <v>15507.314718512527</v>
      </c>
      <c r="AP22" s="6">
        <f>+S22/'Factores Pérdidas'!U25</f>
        <v>16094.330977259466</v>
      </c>
      <c r="AQ22" s="6">
        <f>+T22/'Factores Pérdidas'!V25</f>
        <v>16682.059424222913</v>
      </c>
      <c r="AR22" s="6">
        <f>+U22/'Factores Pérdidas'!W25</f>
        <v>17224.927680066998</v>
      </c>
      <c r="AS22" s="6">
        <f>+V22/'Factores Pérdidas'!X25</f>
        <v>17542.507257756006</v>
      </c>
      <c r="AT22" s="6">
        <f>+W22/'Factores Pérdidas'!Y25</f>
        <v>17771.053898399223</v>
      </c>
    </row>
    <row r="23" spans="1:46" x14ac:dyDescent="0.2">
      <c r="A23" s="1" t="s">
        <v>58</v>
      </c>
      <c r="B23" s="5" t="s">
        <v>58</v>
      </c>
      <c r="C23" s="40">
        <f>+SUMPRODUCT(Proporcion!$X$3:$X$18,'GD Residencial Generación'!C26:C41)</f>
        <v>5234.8987390437542</v>
      </c>
      <c r="D23" s="6">
        <f>+SUMPRODUCT(Proporcion!$X$3:$X$18,'GD Residencial Generación'!D26:D41)</f>
        <v>13093.870563262664</v>
      </c>
      <c r="E23" s="6">
        <f>+SUMPRODUCT(Proporcion!$X$3:$X$18,'GD Residencial Generación'!E26:E41)</f>
        <v>20962.361947510519</v>
      </c>
      <c r="F23" s="6">
        <f>+SUMPRODUCT(Proporcion!$X$3:$X$18,'GD Residencial Generación'!F26:F41)</f>
        <v>25149.401258059028</v>
      </c>
      <c r="G23" s="6">
        <f>+SUMPRODUCT(Proporcion!$X$3:$X$18,'GD Residencial Generación'!G26:G41)</f>
        <v>27752.881738696105</v>
      </c>
      <c r="H23" s="6">
        <f>+SUMPRODUCT(Proporcion!$X$3:$X$18,'GD Residencial Generación'!H26:H41)</f>
        <v>31114.639508270873</v>
      </c>
      <c r="I23" s="6">
        <f>+SUMPRODUCT(Proporcion!$X$3:$X$18,'GD Residencial Generación'!I26:I41)</f>
        <v>32559.360608095842</v>
      </c>
      <c r="J23" s="6">
        <f>+SUMPRODUCT(Proporcion!$X$3:$X$18,'GD Residencial Generación'!J26:J41)</f>
        <v>33947.07125818191</v>
      </c>
      <c r="K23" s="6">
        <f>+SUMPRODUCT(Proporcion!$X$3:$X$18,'GD Residencial Generación'!K26:K41)</f>
        <v>35406.711458131016</v>
      </c>
      <c r="L23" s="6">
        <f>+SUMPRODUCT(Proporcion!$X$3:$X$18,'GD Residencial Generación'!L26:L41)</f>
        <v>36643.309007932214</v>
      </c>
      <c r="M23" s="6">
        <f>+SUMPRODUCT(Proporcion!$X$3:$X$18,'GD Residencial Generación'!M26:M41)</f>
        <v>38075.590759455503</v>
      </c>
      <c r="N23" s="6">
        <f>+SUMPRODUCT(Proporcion!$X$3:$X$18,'GD Residencial Generación'!N26:N41)</f>
        <v>39207.551831294681</v>
      </c>
      <c r="O23" s="6">
        <f>+SUMPRODUCT(Proporcion!$X$3:$X$18,'GD Residencial Generación'!O26:O41)</f>
        <v>40349.25867939958</v>
      </c>
      <c r="P23" s="6">
        <f>+SUMPRODUCT(Proporcion!$X$3:$X$18,'GD Residencial Generación'!P26:P41)</f>
        <v>41676.90527370201</v>
      </c>
      <c r="Q23" s="6">
        <f>+SUMPRODUCT(Proporcion!$X$3:$X$18,'GD Residencial Generación'!Q26:Q41)</f>
        <v>42970.845895926701</v>
      </c>
      <c r="R23" s="6">
        <f>+SUMPRODUCT(Proporcion!$X$3:$X$18,'GD Residencial Generación'!R26:R41)</f>
        <v>44192.899624476537</v>
      </c>
      <c r="S23" s="6">
        <f>+SUMPRODUCT(Proporcion!$X$3:$X$18,'GD Residencial Generación'!S26:S41)</f>
        <v>45907.700288568063</v>
      </c>
      <c r="T23" s="6">
        <f>+SUMPRODUCT(Proporcion!$X$3:$X$18,'GD Residencial Generación'!T26:T41)</f>
        <v>50156.074417040509</v>
      </c>
      <c r="U23" s="6">
        <f>+SUMPRODUCT(Proporcion!$X$3:$X$18,'GD Residencial Generación'!U26:U41)</f>
        <v>54967.215045309902</v>
      </c>
      <c r="V23" s="6">
        <f>+SUMPRODUCT(Proporcion!$X$3:$X$18,'GD Residencial Generación'!V26:V41)</f>
        <v>56200.043406429744</v>
      </c>
      <c r="W23" s="6">
        <f>+SUMPRODUCT(Proporcion!$X$3:$X$18,'GD Residencial Generación'!W26:W41)</f>
        <v>57587.710121197524</v>
      </c>
      <c r="X23" s="2"/>
      <c r="Y23" s="5" t="s">
        <v>58</v>
      </c>
      <c r="Z23" s="6">
        <f>+C23/'Factores Pérdidas'!E26</f>
        <v>5124.8176557972301</v>
      </c>
      <c r="AA23" s="6">
        <f>+D23/'Factores Pérdidas'!F26</f>
        <v>12818.528569587917</v>
      </c>
      <c r="AB23" s="6">
        <f>+E23/'Factores Pérdidas'!G26</f>
        <v>20521.558863130478</v>
      </c>
      <c r="AC23" s="6">
        <f>+F23/'Factores Pérdidas'!H26</f>
        <v>24620.551805281582</v>
      </c>
      <c r="AD23" s="6">
        <f>+G23/'Factores Pérdidas'!I26</f>
        <v>27169.285486447221</v>
      </c>
      <c r="AE23" s="6">
        <f>+H23/'Factores Pérdidas'!J26</f>
        <v>30460.351165241489</v>
      </c>
      <c r="AF23" s="6">
        <f>+I23/'Factores Pérdidas'!K26</f>
        <v>31874.69221922685</v>
      </c>
      <c r="AG23" s="6">
        <f>+J23/'Factores Pérdidas'!L26</f>
        <v>33233.221656989772</v>
      </c>
      <c r="AH23" s="6">
        <f>+K23/'Factores Pérdidas'!M26</f>
        <v>34662.16808760917</v>
      </c>
      <c r="AI23" s="6">
        <f>+L23/'Factores Pérdidas'!N26</f>
        <v>35872.762078486332</v>
      </c>
      <c r="AJ23" s="6">
        <f>+M23/'Factores Pérdidas'!O26</f>
        <v>37274.925362665454</v>
      </c>
      <c r="AK23" s="6">
        <f>+N23/'Factores Pérdidas'!P26</f>
        <v>38383.083204071234</v>
      </c>
      <c r="AL23" s="6">
        <f>+O23/'Factores Pérdidas'!Q26</f>
        <v>39500.781884520089</v>
      </c>
      <c r="AM23" s="6">
        <f>+P23/'Factores Pérdidas'!R26</f>
        <v>40800.510312196042</v>
      </c>
      <c r="AN23" s="6">
        <f>+Q23/'Factores Pérdidas'!S26</f>
        <v>42067.241547486687</v>
      </c>
      <c r="AO23" s="6">
        <f>+R23/'Factores Pérdidas'!T26</f>
        <v>43263.597549121412</v>
      </c>
      <c r="AP23" s="6">
        <f>+S23/'Factores Pérdidas'!U26</f>
        <v>44942.338850068591</v>
      </c>
      <c r="AQ23" s="6">
        <f>+T23/'Factores Pérdidas'!V26</f>
        <v>49101.376842464379</v>
      </c>
      <c r="AR23" s="6">
        <f>+U23/'Factores Pérdidas'!W26</f>
        <v>53811.347305194329</v>
      </c>
      <c r="AS23" s="6">
        <f>+V23/'Factores Pérdidas'!X26</f>
        <v>55018.25136706519</v>
      </c>
      <c r="AT23" s="6">
        <f>+W23/'Factores Pérdidas'!Y26</f>
        <v>56376.737793395398</v>
      </c>
    </row>
    <row r="24" spans="1:46" x14ac:dyDescent="0.2">
      <c r="A24" s="1" t="s">
        <v>59</v>
      </c>
      <c r="B24" s="5" t="s">
        <v>59</v>
      </c>
      <c r="C24" s="40">
        <f>+SUMPRODUCT(Proporcion!$Y$3:$Y$18,'GD Residencial Generación'!C26:C41)</f>
        <v>4232.2884724733567</v>
      </c>
      <c r="D24" s="6">
        <f>+SUMPRODUCT(Proporcion!$Y$3:$Y$18,'GD Residencial Generación'!D26:D41)</f>
        <v>10814.058943201362</v>
      </c>
      <c r="E24" s="6">
        <f>+SUMPRODUCT(Proporcion!$Y$3:$Y$18,'GD Residencial Generación'!E26:E41)</f>
        <v>17417.720431935813</v>
      </c>
      <c r="F24" s="6">
        <f>+SUMPRODUCT(Proporcion!$Y$3:$Y$18,'GD Residencial Generación'!F26:F41)</f>
        <v>20894.868144960376</v>
      </c>
      <c r="G24" s="6">
        <f>+SUMPRODUCT(Proporcion!$Y$3:$Y$18,'GD Residencial Generación'!G26:G41)</f>
        <v>23020.134746294756</v>
      </c>
      <c r="H24" s="6">
        <f>+SUMPRODUCT(Proporcion!$Y$3:$Y$18,'GD Residencial Generación'!H26:H41)</f>
        <v>25753.481591827436</v>
      </c>
      <c r="I24" s="6">
        <f>+SUMPRODUCT(Proporcion!$Y$3:$Y$18,'GD Residencial Generación'!I26:I41)</f>
        <v>26901.415123962208</v>
      </c>
      <c r="J24" s="6">
        <f>+SUMPRODUCT(Proporcion!$Y$3:$Y$18,'GD Residencial Generación'!J26:J41)</f>
        <v>27987.222088520284</v>
      </c>
      <c r="K24" s="6">
        <f>+SUMPRODUCT(Proporcion!$Y$3:$Y$18,'GD Residencial Generación'!K26:K41)</f>
        <v>29173.454058295152</v>
      </c>
      <c r="L24" s="6">
        <f>+SUMPRODUCT(Proporcion!$Y$3:$Y$18,'GD Residencial Generación'!L26:L41)</f>
        <v>30184.077808963928</v>
      </c>
      <c r="M24" s="6">
        <f>+SUMPRODUCT(Proporcion!$Y$3:$Y$18,'GD Residencial Generación'!M26:M41)</f>
        <v>31314.807111904662</v>
      </c>
      <c r="N24" s="6">
        <f>+SUMPRODUCT(Proporcion!$Y$3:$Y$18,'GD Residencial Generación'!N26:N41)</f>
        <v>32133.955873798091</v>
      </c>
      <c r="O24" s="6">
        <f>+SUMPRODUCT(Proporcion!$Y$3:$Y$18,'GD Residencial Generación'!O26:O41)</f>
        <v>33027.661099526726</v>
      </c>
      <c r="P24" s="6">
        <f>+SUMPRODUCT(Proporcion!$Y$3:$Y$18,'GD Residencial Generación'!P26:P41)</f>
        <v>34046.70011457154</v>
      </c>
      <c r="Q24" s="6">
        <f>+SUMPRODUCT(Proporcion!$Y$3:$Y$18,'GD Residencial Generación'!Q26:Q41)</f>
        <v>35113.470384248882</v>
      </c>
      <c r="R24" s="6">
        <f>+SUMPRODUCT(Proporcion!$Y$3:$Y$18,'GD Residencial Generación'!R26:R41)</f>
        <v>36107.256376796307</v>
      </c>
      <c r="S24" s="6">
        <f>+SUMPRODUCT(Proporcion!$Y$3:$Y$18,'GD Residencial Generación'!S26:S41)</f>
        <v>37509.525281175251</v>
      </c>
      <c r="T24" s="6">
        <f>+SUMPRODUCT(Proporcion!$Y$3:$Y$18,'GD Residencial Generación'!T26:T41)</f>
        <v>41055.045665784361</v>
      </c>
      <c r="U24" s="6">
        <f>+SUMPRODUCT(Proporcion!$Y$3:$Y$18,'GD Residencial Generación'!U26:U41)</f>
        <v>45080.343822118986</v>
      </c>
      <c r="V24" s="6">
        <f>+SUMPRODUCT(Proporcion!$Y$3:$Y$18,'GD Residencial Generación'!V26:V41)</f>
        <v>46097.092328794963</v>
      </c>
      <c r="W24" s="6">
        <f>+SUMPRODUCT(Proporcion!$Y$3:$Y$18,'GD Residencial Generación'!W26:W41)</f>
        <v>47252.167657330276</v>
      </c>
      <c r="X24" s="2"/>
      <c r="Y24" s="5" t="s">
        <v>59</v>
      </c>
      <c r="Z24" s="6">
        <f>+C24/'Factores Pérdidas'!E27</f>
        <v>4143.2905905875368</v>
      </c>
      <c r="AA24" s="6">
        <f>+D24/'Factores Pérdidas'!F27</f>
        <v>10586.657539258098</v>
      </c>
      <c r="AB24" s="6">
        <f>+E24/'Factores Pérdidas'!G27</f>
        <v>17051.455174781506</v>
      </c>
      <c r="AC24" s="6">
        <f>+F24/'Factores Pérdidas'!H27</f>
        <v>20455.484341309057</v>
      </c>
      <c r="AD24" s="6">
        <f>+G24/'Factores Pérdidas'!I27</f>
        <v>22536.060173762344</v>
      </c>
      <c r="AE24" s="6">
        <f>+H24/'Factores Pérdidas'!J27</f>
        <v>25211.929349402275</v>
      </c>
      <c r="AF24" s="6">
        <f>+I24/'Factores Pérdidas'!K27</f>
        <v>26335.723777227366</v>
      </c>
      <c r="AG24" s="6">
        <f>+J24/'Factores Pérdidas'!L27</f>
        <v>27398.698054313631</v>
      </c>
      <c r="AH24" s="6">
        <f>+K24/'Factores Pérdidas'!M27</f>
        <v>28559.985568288321</v>
      </c>
      <c r="AI24" s="6">
        <f>+L24/'Factores Pérdidas'!N27</f>
        <v>29549.357607553677</v>
      </c>
      <c r="AJ24" s="6">
        <f>+M24/'Factores Pérdidas'!O27</f>
        <v>30656.309582081551</v>
      </c>
      <c r="AK24" s="6">
        <f>+N24/'Factores Pérdidas'!P27</f>
        <v>31458.233028349154</v>
      </c>
      <c r="AL24" s="6">
        <f>+O24/'Factores Pérdidas'!Q27</f>
        <v>32333.145141879162</v>
      </c>
      <c r="AM24" s="6">
        <f>+P24/'Factores Pérdidas'!R27</f>
        <v>33330.755486716866</v>
      </c>
      <c r="AN24" s="6">
        <f>+Q24/'Factores Pérdidas'!S27</f>
        <v>34375.093378479149</v>
      </c>
      <c r="AO24" s="6">
        <f>+R24/'Factores Pérdidas'!T27</f>
        <v>35347.98172925198</v>
      </c>
      <c r="AP24" s="6">
        <f>+S24/'Factores Pérdidas'!U27</f>
        <v>36720.763285796347</v>
      </c>
      <c r="AQ24" s="6">
        <f>+T24/'Factores Pérdidas'!V27</f>
        <v>40191.727362047583</v>
      </c>
      <c r="AR24" s="6">
        <f>+U24/'Factores Pérdidas'!W27</f>
        <v>44132.380293416405</v>
      </c>
      <c r="AS24" s="6">
        <f>+V24/'Factores Pérdidas'!X27</f>
        <v>45127.748295409569</v>
      </c>
      <c r="AT24" s="6">
        <f>+W24/'Factores Pérdidas'!Y27</f>
        <v>46258.534339713238</v>
      </c>
    </row>
    <row r="25" spans="1:46" x14ac:dyDescent="0.2">
      <c r="A25" s="1" t="s">
        <v>60</v>
      </c>
      <c r="B25" s="5" t="s">
        <v>60</v>
      </c>
      <c r="C25" s="40">
        <f>+SUMPRODUCT(Proporcion!$Z$3:$Z$18,'GD Residencial Generación'!C26:C41)</f>
        <v>0.30276553870049994</v>
      </c>
      <c r="D25" s="6">
        <f>+SUMPRODUCT(Proporcion!$Z$3:$Z$18,'GD Residencial Generación'!D26:D41)</f>
        <v>0.46556021712119799</v>
      </c>
      <c r="E25" s="6">
        <f>+SUMPRODUCT(Proporcion!$Z$3:$Z$18,'GD Residencial Generación'!E26:E41)</f>
        <v>0.68447590427176985</v>
      </c>
      <c r="F25" s="6">
        <f>+SUMPRODUCT(Proporcion!$Z$3:$Z$18,'GD Residencial Generación'!F26:F41)</f>
        <v>0.95412246388553279</v>
      </c>
      <c r="G25" s="6">
        <f>+SUMPRODUCT(Proporcion!$Z$3:$Z$18,'GD Residencial Generación'!G26:G41)</f>
        <v>1.2038049607551318</v>
      </c>
      <c r="H25" s="6">
        <f>+SUMPRODUCT(Proporcion!$Z$3:$Z$18,'GD Residencial Generación'!H26:H41)</f>
        <v>1.4074133673541551</v>
      </c>
      <c r="I25" s="6">
        <f>+SUMPRODUCT(Proporcion!$Z$3:$Z$18,'GD Residencial Generación'!I26:I41)</f>
        <v>1.5360578433491061</v>
      </c>
      <c r="J25" s="6">
        <f>+SUMPRODUCT(Proporcion!$Z$3:$Z$18,'GD Residencial Generación'!J26:J41)</f>
        <v>1.6782382651347361</v>
      </c>
      <c r="K25" s="6">
        <f>+SUMPRODUCT(Proporcion!$Z$3:$Z$18,'GD Residencial Generación'!K26:K41)</f>
        <v>1.7168084339165914</v>
      </c>
      <c r="L25" s="6">
        <f>+SUMPRODUCT(Proporcion!$Z$3:$Z$18,'GD Residencial Generación'!L26:L41)</f>
        <v>1.7545575335074017</v>
      </c>
      <c r="M25" s="6">
        <f>+SUMPRODUCT(Proporcion!$Z$3:$Z$18,'GD Residencial Generación'!M26:M41)</f>
        <v>1.7766882366494414</v>
      </c>
      <c r="N25" s="6">
        <f>+SUMPRODUCT(Proporcion!$Z$3:$Z$18,'GD Residencial Generación'!N26:N41)</f>
        <v>1.7983624631648036</v>
      </c>
      <c r="O25" s="6">
        <f>+SUMPRODUCT(Proporcion!$Z$3:$Z$18,'GD Residencial Generación'!O26:O41)</f>
        <v>1.8073037394497495</v>
      </c>
      <c r="P25" s="6">
        <f>+SUMPRODUCT(Proporcion!$Z$3:$Z$18,'GD Residencial Generación'!P26:P41)</f>
        <v>1.8463112862336002</v>
      </c>
      <c r="Q25" s="6">
        <f>+SUMPRODUCT(Proporcion!$Z$3:$Z$18,'GD Residencial Generación'!Q26:Q41)</f>
        <v>1.8844261050205291</v>
      </c>
      <c r="R25" s="6">
        <f>+SUMPRODUCT(Proporcion!$Z$3:$Z$18,'GD Residencial Generación'!R26:R41)</f>
        <v>1.9147762034383291</v>
      </c>
      <c r="S25" s="6">
        <f>+SUMPRODUCT(Proporcion!$Z$3:$Z$18,'GD Residencial Generación'!S26:S41)</f>
        <v>1.9310251374777554</v>
      </c>
      <c r="T25" s="6">
        <f>+SUMPRODUCT(Proporcion!$Z$3:$Z$18,'GD Residencial Generación'!T26:T41)</f>
        <v>1.9626572063061252</v>
      </c>
      <c r="U25" s="6">
        <f>+SUMPRODUCT(Proporcion!$Z$3:$Z$18,'GD Residencial Generación'!U26:U41)</f>
        <v>1.9699923286893517</v>
      </c>
      <c r="V25" s="6">
        <f>+SUMPRODUCT(Proporcion!$Z$3:$Z$18,'GD Residencial Generación'!V26:V41)</f>
        <v>2.0189499914038409</v>
      </c>
      <c r="W25" s="6">
        <f>+SUMPRODUCT(Proporcion!$Z$3:$Z$18,'GD Residencial Generación'!W26:W41)</f>
        <v>2.0366215468474658</v>
      </c>
      <c r="X25" s="2"/>
      <c r="Y25" s="5" t="s">
        <v>60</v>
      </c>
      <c r="Z25" s="6">
        <f>+C25/'Factores Pérdidas'!E28</f>
        <v>0.29254122295811386</v>
      </c>
      <c r="AA25" s="6">
        <f>+D25/'Factores Pérdidas'!F28</f>
        <v>0.44983836622174789</v>
      </c>
      <c r="AB25" s="6">
        <f>+E25/'Factores Pérdidas'!G28</f>
        <v>0.6613613259304989</v>
      </c>
      <c r="AC25" s="6">
        <f>+F25/'Factores Pérdidas'!H28</f>
        <v>0.92190198935748857</v>
      </c>
      <c r="AD25" s="6">
        <f>+G25/'Factores Pérdidas'!I28</f>
        <v>1.1631527713948806</v>
      </c>
      <c r="AE25" s="6">
        <f>+H25/'Factores Pérdidas'!J28</f>
        <v>1.3598853735486305</v>
      </c>
      <c r="AF25" s="6">
        <f>+I25/'Factores Pérdidas'!K28</f>
        <v>1.4841855580937302</v>
      </c>
      <c r="AG25" s="6">
        <f>+J25/'Factores Pérdidas'!L28</f>
        <v>1.6215645829602745</v>
      </c>
      <c r="AH25" s="6">
        <f>+K25/'Factores Pérdidas'!M28</f>
        <v>1.6588322468878607</v>
      </c>
      <c r="AI25" s="6">
        <f>+L25/'Factores Pérdidas'!N28</f>
        <v>1.6953065689235245</v>
      </c>
      <c r="AJ25" s="6">
        <f>+M25/'Factores Pérdidas'!O28</f>
        <v>1.7166899238122049</v>
      </c>
      <c r="AK25" s="6">
        <f>+N25/'Factores Pérdidas'!P28</f>
        <v>1.7376322171745529</v>
      </c>
      <c r="AL25" s="6">
        <f>+O25/'Factores Pérdidas'!Q28</f>
        <v>1.7462715488185414</v>
      </c>
      <c r="AM25" s="6">
        <f>+P25/'Factores Pérdidas'!R28</f>
        <v>1.7839618206035075</v>
      </c>
      <c r="AN25" s="6">
        <f>+Q25/'Factores Pérdidas'!S28</f>
        <v>1.8207895115904431</v>
      </c>
      <c r="AO25" s="6">
        <f>+R25/'Factores Pérdidas'!T28</f>
        <v>1.8501146948532095</v>
      </c>
      <c r="AP25" s="6">
        <f>+S25/'Factores Pérdidas'!U28</f>
        <v>1.8658149064957297</v>
      </c>
      <c r="AQ25" s="6">
        <f>+T25/'Factores Pérdidas'!V28</f>
        <v>1.8963787683522151</v>
      </c>
      <c r="AR25" s="6">
        <f>+U25/'Factores Pérdidas'!W28</f>
        <v>1.9034661855059198</v>
      </c>
      <c r="AS25" s="6">
        <f>+V25/'Factores Pérdidas'!X28</f>
        <v>1.9507705603206347</v>
      </c>
      <c r="AT25" s="6">
        <f>+W25/'Factores Pérdidas'!Y28</f>
        <v>1.9678453518019863</v>
      </c>
    </row>
    <row r="26" spans="1:46" ht="12.75" thickBot="1" x14ac:dyDescent="0.25">
      <c r="A26" s="1" t="s">
        <v>61</v>
      </c>
      <c r="B26" s="5" t="s">
        <v>61</v>
      </c>
      <c r="C26" s="40">
        <f>+SUMPRODUCT(Proporcion!$AA$3:$AA$18,'GD Residencial Generación'!C26:C41)</f>
        <v>5.5980687788094761</v>
      </c>
      <c r="D26" s="6">
        <f>+SUMPRODUCT(Proporcion!$AA$3:$AA$18,'GD Residencial Generación'!D26:D41)</f>
        <v>6.669515407916629</v>
      </c>
      <c r="E26" s="6">
        <f>+SUMPRODUCT(Proporcion!$AA$3:$AA$18,'GD Residencial Generación'!E26:E41)</f>
        <v>8.0111879488240625</v>
      </c>
      <c r="F26" s="6">
        <f>+SUMPRODUCT(Proporcion!$AA$3:$AA$18,'GD Residencial Generación'!F26:F41)</f>
        <v>9.9006561018851862</v>
      </c>
      <c r="G26" s="6">
        <f>+SUMPRODUCT(Proporcion!$AA$3:$AA$18,'GD Residencial Generación'!G26:G41)</f>
        <v>11.162339645580698</v>
      </c>
      <c r="H26" s="6">
        <f>+SUMPRODUCT(Proporcion!$AA$3:$AA$18,'GD Residencial Generación'!H26:H41)</f>
        <v>12.497479757741162</v>
      </c>
      <c r="I26" s="6">
        <f>+SUMPRODUCT(Proporcion!$AA$3:$AA$18,'GD Residencial Generación'!I26:I41)</f>
        <v>12.780805650405718</v>
      </c>
      <c r="J26" s="6">
        <f>+SUMPRODUCT(Proporcion!$AA$3:$AA$18,'GD Residencial Generación'!J26:J41)</f>
        <v>13.096770162849653</v>
      </c>
      <c r="K26" s="6">
        <f>+SUMPRODUCT(Proporcion!$AA$3:$AA$18,'GD Residencial Generación'!K26:K41)</f>
        <v>13.576074796184422</v>
      </c>
      <c r="L26" s="6">
        <f>+SUMPRODUCT(Proporcion!$AA$3:$AA$18,'GD Residencial Generación'!L26:L41)</f>
        <v>14.134796227684991</v>
      </c>
      <c r="M26" s="6">
        <f>+SUMPRODUCT(Proporcion!$AA$3:$AA$18,'GD Residencial Generación'!M26:M41)</f>
        <v>14.49055757101233</v>
      </c>
      <c r="N26" s="6">
        <f>+SUMPRODUCT(Proporcion!$AA$3:$AA$18,'GD Residencial Generación'!N26:N41)</f>
        <v>15.043394270124564</v>
      </c>
      <c r="O26" s="6">
        <f>+SUMPRODUCT(Proporcion!$AA$3:$AA$18,'GD Residencial Generación'!O26:O41)</f>
        <v>15.900823055998988</v>
      </c>
      <c r="P26" s="6">
        <f>+SUMPRODUCT(Proporcion!$AA$3:$AA$18,'GD Residencial Generación'!P26:P41)</f>
        <v>16.670149268810572</v>
      </c>
      <c r="Q26" s="6">
        <f>+SUMPRODUCT(Proporcion!$AA$3:$AA$18,'GD Residencial Generación'!Q26:Q41)</f>
        <v>17.094793498282954</v>
      </c>
      <c r="R26" s="6">
        <f>+SUMPRODUCT(Proporcion!$AA$3:$AA$18,'GD Residencial Generación'!R26:R41)</f>
        <v>17.533018017071289</v>
      </c>
      <c r="S26" s="6">
        <f>+SUMPRODUCT(Proporcion!$AA$3:$AA$18,'GD Residencial Generación'!S26:S41)</f>
        <v>17.963079455334139</v>
      </c>
      <c r="T26" s="6">
        <f>+SUMPRODUCT(Proporcion!$AA$3:$AA$18,'GD Residencial Generación'!T26:T41)</f>
        <v>18.408248692253196</v>
      </c>
      <c r="U26" s="6">
        <f>+SUMPRODUCT(Proporcion!$AA$3:$AA$18,'GD Residencial Generación'!U26:U41)</f>
        <v>19.040958222600068</v>
      </c>
      <c r="V26" s="6">
        <f>+SUMPRODUCT(Proporcion!$AA$3:$AA$18,'GD Residencial Generación'!V26:V41)</f>
        <v>19.784811690553884</v>
      </c>
      <c r="W26" s="6">
        <f>+SUMPRODUCT(Proporcion!$AA$3:$AA$18,'GD Residencial Generación'!W26:W41)</f>
        <v>20.319885908520288</v>
      </c>
      <c r="X26" s="2"/>
      <c r="Y26" s="5" t="s">
        <v>61</v>
      </c>
      <c r="Z26" s="6">
        <f>+C26/'Factores Pérdidas'!E29</f>
        <v>5.5476957018367985</v>
      </c>
      <c r="AA26" s="6">
        <f>+D26/'Factores Pérdidas'!F29</f>
        <v>6.609501137587336</v>
      </c>
      <c r="AB26" s="6">
        <f>+E26/'Factores Pérdidas'!G29</f>
        <v>7.9391009125382155</v>
      </c>
      <c r="AC26" s="6">
        <f>+F26/'Factores Pérdidas'!H29</f>
        <v>9.8115670728635855</v>
      </c>
      <c r="AD26" s="6">
        <f>+G26/'Factores Pérdidas'!I29</f>
        <v>11.06189761523437</v>
      </c>
      <c r="AE26" s="6">
        <f>+H26/'Factores Pérdidas'!J29</f>
        <v>12.385023742162328</v>
      </c>
      <c r="AF26" s="6">
        <f>+I26/'Factores Pérdidas'!K29</f>
        <v>12.665800184728385</v>
      </c>
      <c r="AG26" s="6">
        <f>+J26/'Factores Pérdidas'!L29</f>
        <v>12.978921555129082</v>
      </c>
      <c r="AH26" s="6">
        <f>+K26/'Factores Pérdidas'!M29</f>
        <v>13.453913263749575</v>
      </c>
      <c r="AI26" s="6">
        <f>+L26/'Factores Pérdidas'!N29</f>
        <v>14.007607154720132</v>
      </c>
      <c r="AJ26" s="6">
        <f>+M26/'Factores Pérdidas'!O29</f>
        <v>14.360167252360894</v>
      </c>
      <c r="AK26" s="6">
        <f>+N26/'Factores Pérdidas'!P29</f>
        <v>14.908029363503948</v>
      </c>
      <c r="AL26" s="6">
        <f>+O26/'Factores Pérdidas'!Q29</f>
        <v>15.757742751812531</v>
      </c>
      <c r="AM26" s="6">
        <f>+P26/'Factores Pérdidas'!R29</f>
        <v>16.520146340042981</v>
      </c>
      <c r="AN26" s="6">
        <f>+Q26/'Factores Pérdidas'!S29</f>
        <v>16.940969495265939</v>
      </c>
      <c r="AO26" s="6">
        <f>+R26/'Factores Pérdidas'!T29</f>
        <v>17.375250740348921</v>
      </c>
      <c r="AP26" s="6">
        <f>+S26/'Factores Pérdidas'!U29</f>
        <v>17.80144235871699</v>
      </c>
      <c r="AQ26" s="6">
        <f>+T26/'Factores Pérdidas'!V29</f>
        <v>18.242605831304946</v>
      </c>
      <c r="AR26" s="6">
        <f>+U26/'Factores Pérdidas'!W29</f>
        <v>18.8696220543466</v>
      </c>
      <c r="AS26" s="6">
        <f>+V26/'Factores Pérdidas'!X29</f>
        <v>19.606782109004126</v>
      </c>
      <c r="AT26" s="6">
        <f>+W26/'Factores Pérdidas'!Y29</f>
        <v>20.137041571055107</v>
      </c>
    </row>
    <row r="27" spans="1:46" ht="12.75" thickBot="1" x14ac:dyDescent="0.25">
      <c r="B27" s="8" t="s">
        <v>31</v>
      </c>
      <c r="C27" s="9">
        <f t="shared" ref="C27:W27" si="40">(+SUM(C3:C26))</f>
        <v>947398.52356666687</v>
      </c>
      <c r="D27" s="9">
        <f t="shared" si="40"/>
        <v>1356487.0634891409</v>
      </c>
      <c r="E27" s="9">
        <f t="shared" si="40"/>
        <v>1889113.749301644</v>
      </c>
      <c r="F27" s="9">
        <f t="shared" si="40"/>
        <v>2577219.4864311209</v>
      </c>
      <c r="G27" s="9">
        <f t="shared" si="40"/>
        <v>3223054.7032623156</v>
      </c>
      <c r="H27" s="9">
        <f t="shared" si="40"/>
        <v>4086693.625470459</v>
      </c>
      <c r="I27" s="9">
        <f t="shared" si="40"/>
        <v>4590801.0283462647</v>
      </c>
      <c r="J27" s="9">
        <f t="shared" si="40"/>
        <v>5078326.1677190028</v>
      </c>
      <c r="K27" s="9">
        <f t="shared" si="40"/>
        <v>5381563.8798802225</v>
      </c>
      <c r="L27" s="9">
        <f t="shared" si="40"/>
        <v>5614520.8089350211</v>
      </c>
      <c r="M27" s="9">
        <f t="shared" si="40"/>
        <v>5927117.6299540261</v>
      </c>
      <c r="N27" s="9">
        <f t="shared" si="40"/>
        <v>6240455.744365518</v>
      </c>
      <c r="O27" s="9">
        <f t="shared" si="40"/>
        <v>6448829.3731242307</v>
      </c>
      <c r="P27" s="9">
        <f t="shared" si="40"/>
        <v>6633863.5430174954</v>
      </c>
      <c r="Q27" s="9">
        <f t="shared" si="40"/>
        <v>6820712.9440631019</v>
      </c>
      <c r="R27" s="9">
        <f t="shared" si="40"/>
        <v>7015162.6379775535</v>
      </c>
      <c r="S27" s="9">
        <f t="shared" si="40"/>
        <v>7208072.6019473458</v>
      </c>
      <c r="T27" s="9">
        <f t="shared" si="40"/>
        <v>7453317.5536936847</v>
      </c>
      <c r="U27" s="9">
        <f t="shared" si="40"/>
        <v>7677179.2498649443</v>
      </c>
      <c r="V27" s="9">
        <f t="shared" si="40"/>
        <v>7884301.532349715</v>
      </c>
      <c r="W27" s="9">
        <f t="shared" si="40"/>
        <v>8091427.9916963102</v>
      </c>
      <c r="X27" s="2"/>
      <c r="Y27" s="8" t="s">
        <v>31</v>
      </c>
      <c r="Z27" s="9">
        <f t="shared" ref="Z27:AT27" si="41">(+SUM(Z3:Z26))</f>
        <v>927618.14681820525</v>
      </c>
      <c r="AA27" s="9">
        <f t="shared" si="41"/>
        <v>1328345.4458220622</v>
      </c>
      <c r="AB27" s="9">
        <f t="shared" si="41"/>
        <v>1850158.8425977193</v>
      </c>
      <c r="AC27" s="9">
        <f t="shared" si="41"/>
        <v>2524407.1823032317</v>
      </c>
      <c r="AD27" s="9">
        <f t="shared" si="41"/>
        <v>3157551.0379900862</v>
      </c>
      <c r="AE27" s="9">
        <f t="shared" si="41"/>
        <v>4004447.8116268851</v>
      </c>
      <c r="AF27" s="9">
        <f t="shared" si="41"/>
        <v>4498669.2897239141</v>
      </c>
      <c r="AG27" s="9">
        <f t="shared" si="41"/>
        <v>4977214.0127661051</v>
      </c>
      <c r="AH27" s="9">
        <f t="shared" si="41"/>
        <v>5274763.8480662843</v>
      </c>
      <c r="AI27" s="9">
        <f t="shared" si="41"/>
        <v>5503276.460707725</v>
      </c>
      <c r="AJ27" s="9">
        <f t="shared" si="41"/>
        <v>5810286.6422754936</v>
      </c>
      <c r="AK27" s="9">
        <f t="shared" si="41"/>
        <v>6117889.3960495554</v>
      </c>
      <c r="AL27" s="9">
        <f t="shared" si="41"/>
        <v>6322348.7003185041</v>
      </c>
      <c r="AM27" s="9">
        <f t="shared" si="41"/>
        <v>6503814.6124093719</v>
      </c>
      <c r="AN27" s="9">
        <f t="shared" si="41"/>
        <v>6687084.1050334107</v>
      </c>
      <c r="AO27" s="9">
        <f t="shared" si="41"/>
        <v>6877764.2731317608</v>
      </c>
      <c r="AP27" s="9">
        <f t="shared" si="41"/>
        <v>7066947.6534294309</v>
      </c>
      <c r="AQ27" s="9">
        <f t="shared" si="41"/>
        <v>7307366.0783208227</v>
      </c>
      <c r="AR27" s="9">
        <f t="shared" si="41"/>
        <v>7526889.5354894018</v>
      </c>
      <c r="AS27" s="9">
        <f t="shared" si="41"/>
        <v>7730073.852122061</v>
      </c>
      <c r="AT27" s="9">
        <f t="shared" si="41"/>
        <v>7933190.5497049652</v>
      </c>
    </row>
    <row r="28" spans="1:46" x14ac:dyDescent="0.2">
      <c r="AA28" s="44"/>
      <c r="AB28" s="44"/>
      <c r="AC28" s="44"/>
      <c r="AD28" s="44"/>
      <c r="AE28" s="4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 - Carbono neutralidad</vt:lpstr>
      <vt:lpstr>GD Residencial Generación</vt:lpstr>
      <vt:lpstr>Proporcion</vt:lpstr>
      <vt:lpstr>Factores Pérdidas</vt:lpstr>
      <vt:lpstr>Resultado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Jorge Cepeda</dc:creator>
  <cp:keywords/>
  <dc:description/>
  <cp:lastModifiedBy>Jorge Abad Cepeda</cp:lastModifiedBy>
  <cp:revision/>
  <dcterms:created xsi:type="dcterms:W3CDTF">2020-06-23T22:21:20Z</dcterms:created>
  <dcterms:modified xsi:type="dcterms:W3CDTF">2025-07-18T12:48:08Z</dcterms:modified>
  <cp:category/>
  <cp:contentStatus/>
</cp:coreProperties>
</file>