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20 PMM Publicado en JUN 2025/02 Archivos web/"/>
    </mc:Choice>
  </mc:AlternateContent>
  <xr:revisionPtr revIDLastSave="252" documentId="13_ncr:1_{9F767D75-A61D-44ED-9FA6-274E06643A13}" xr6:coauthVersionLast="47" xr6:coauthVersionMax="47" xr10:uidLastSave="{D32530C8-5CE2-451E-B223-846A39AE71B1}"/>
  <bookViews>
    <workbookView xWindow="-120" yWindow="-120" windowWidth="29040" windowHeight="1584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SEN'!$A$1:$K$133</definedName>
    <definedName name="_xlnm.Print_Area" localSheetId="1">'PMM SIC'!$B$1:$G$22</definedName>
    <definedName name="_xlnm.Print_Area" localSheetId="2">'PMM SING'!$B$1:$G$22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3" l="1"/>
  <c r="G99" i="3"/>
  <c r="G98" i="3"/>
  <c r="G97" i="3" l="1"/>
  <c r="G96" i="3"/>
  <c r="G95" i="3"/>
  <c r="G94" i="3"/>
  <c r="G93" i="3" l="1"/>
  <c r="G92" i="3"/>
  <c r="G91" i="3"/>
  <c r="G90" i="3"/>
  <c r="G87" i="3" l="1"/>
  <c r="G86" i="3"/>
  <c r="G85" i="3"/>
  <c r="G84" i="3"/>
  <c r="G83" i="3" l="1"/>
  <c r="G82" i="3"/>
  <c r="G81" i="3"/>
  <c r="G80" i="3"/>
  <c r="G79" i="3"/>
  <c r="G78" i="3"/>
  <c r="G77" i="3"/>
  <c r="G76" i="3" l="1"/>
  <c r="G75" i="3"/>
  <c r="G74" i="3"/>
  <c r="G73" i="3"/>
  <c r="G72" i="3"/>
  <c r="G71" i="3" l="1"/>
  <c r="G70" i="3"/>
  <c r="G69" i="3"/>
  <c r="G68" i="3"/>
  <c r="G67" i="3"/>
  <c r="G63" i="3"/>
  <c r="G64" i="3"/>
  <c r="G65" i="3"/>
  <c r="G66" i="3"/>
  <c r="G62" i="3"/>
  <c r="I65" i="3"/>
  <c r="K65" i="3"/>
  <c r="G61" i="3" l="1"/>
  <c r="G56" i="3" l="1"/>
  <c r="G60" i="3"/>
  <c r="G59" i="3"/>
  <c r="G58" i="3"/>
  <c r="G57" i="3"/>
  <c r="G55" i="3"/>
  <c r="G54" i="3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<sst xmlns="http://schemas.openxmlformats.org/spreadsheetml/2006/main" count="1157" uniqueCount="528">
  <si>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</si>
  <si>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</si>
  <si>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</si>
  <si>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</si>
  <si>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</si>
  <si>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</si>
  <si>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</si>
  <si>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</si>
  <si>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</si>
  <si>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</si>
  <si>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</si>
  <si>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</si>
  <si>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</si>
  <si>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</si>
  <si>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</si>
  <si>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</si>
  <si>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</si>
  <si>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</si>
  <si>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</si>
  <si>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</si>
  <si>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</si>
  <si>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</si>
  <si>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</si>
  <si>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</si>
  <si>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</si>
  <si>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</si>
  <si>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</si>
  <si>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</si>
  <si>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</si>
  <si>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</si>
  <si>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</si>
  <si>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</si>
  <si>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</si>
  <si>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</si>
  <si>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</si>
  <si>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</si>
  <si>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</si>
  <si>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</si>
  <si>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</si>
  <si>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</si>
  <si>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</si>
  <si>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</si>
  <si>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</si>
  <si>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</si>
  <si>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</si>
  <si>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</si>
  <si>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</si>
  <si>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</si>
  <si>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</si>
  <si>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</si>
  <si>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</si>
  <si>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</si>
  <si>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</si>
  <si>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</si>
  <si>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</si>
  <si>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</si>
  <si>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</si>
  <si>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</si>
  <si>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</si>
  <si>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</si>
  <si>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</si>
  <si>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</si>
  <si>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</si>
  <si>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</si>
  <si>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</si>
  <si>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</si>
  <si>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</si>
  <si>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</si>
  <si>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</si>
  <si>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</si>
  <si>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</si>
  <si>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</si>
  <si>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</si>
  <si>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</si>
  <si>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</si>
  <si>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</si>
  <si>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</si>
  <si>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</si>
  <si>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</si>
  <si>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</si>
  <si>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</si>
  <si>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</si>
  <si>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</si>
  <si>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</si>
  <si>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</si>
  <si>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</si>
  <si>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</si>
  <si>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</si>
  <si>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</si>
  <si>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</si>
  <si>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</si>
  <si>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</si>
  <si>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</si>
  <si>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</si>
  <si>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</si>
  <si>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</si>
  <si>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</si>
  <si>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</si>
  <si>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</si>
  <si>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</si>
  <si>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</si>
  <si>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</si>
  <si>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</si>
  <si>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</si>
  <si>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</si>
  <si>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</si>
  <si>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</si>
  <si>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</si>
  <si>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</si>
  <si>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</si>
  <si>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</si>
  <si>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</si>
  <si>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</si>
  <si>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</si>
  <si>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</si>
  <si>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</si>
  <si>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</si>
  <si>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</si>
  <si>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</si>
  <si>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</si>
  <si>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</si>
  <si>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</si>
  <si>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</si>
  <si>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</si>
  <si>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</si>
  <si>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</si>
  <si>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</si>
  <si>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</si>
  <si>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</si>
  <si>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</si>
  <si>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</si>
  <si>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</si>
  <si>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</si>
  <si>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</si>
  <si>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</si>
  <si>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</si>
  <si>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</si>
  <si>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</si>
  <si>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</si>
  <si>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</si>
  <si>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</si>
  <si>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</si>
  <si>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</si>
  <si>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</si>
  <si>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</si>
  <si>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</si>
  <si>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</si>
  <si>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</si>
  <si>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</si>
  <si>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</si>
  <si>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</si>
  <si>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</si>
  <si>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</si>
  <si>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</si>
  <si>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</si>
  <si>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</si>
  <si>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</si>
  <si>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</si>
  <si>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</si>
  <si>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</si>
  <si>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</si>
  <si>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</si>
  <si>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</si>
  <si>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</si>
  <si>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</si>
  <si>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</si>
  <si>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</si>
  <si>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</si>
  <si>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</si>
  <si>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</si>
  <si>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</si>
  <si>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</si>
  <si>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</si>
  <si>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</si>
  <si>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</si>
  <si>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</si>
  <si>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</si>
  <si>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</si>
  <si>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</si>
  <si>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</si>
  <si>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</si>
  <si>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</si>
  <si>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</si>
  <si>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</si>
  <si>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</si>
  <si>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</si>
  <si>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</si>
  <si>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</si>
  <si>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</si>
  <si>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</si>
  <si>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</si>
  <si>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</si>
  <si>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</si>
  <si>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</si>
  <si>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</si>
  <si>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</si>
  <si>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</si>
  <si>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</si>
  <si>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</si>
  <si>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</si>
  <si>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</si>
  <si>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</si>
  <si>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</si>
  <si>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</si>
  <si>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</si>
  <si>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</si>
  <si>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</si>
  <si>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</si>
  <si>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</si>
  <si>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</si>
  <si>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</si>
  <si>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</si>
  <si>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</si>
  <si>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</si>
  <si>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</si>
  <si>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</si>
  <si>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</si>
  <si>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</si>
  <si>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</si>
  <si>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</si>
  <si>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</si>
  <si>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</si>
  <si>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</si>
  <si>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</si>
  <si>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</si>
  <si>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</si>
  <si>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</si>
  <si>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</si>
  <si>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</si>
  <si>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</si>
  <si>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</si>
  <si>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</si>
  <si>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</si>
  <si>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</si>
  <si>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</si>
  <si>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</si>
  <si>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</si>
  <si>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</si>
  <si>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</si>
  <si>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</si>
  <si>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</si>
  <si>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</si>
  <si>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</si>
  <si>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</si>
  <si>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</si>
  <si>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</si>
  <si>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</si>
  <si>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</si>
  <si>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</si>
  <si>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</si>
  <si>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</si>
  <si>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</si>
  <si>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</si>
  <si>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</si>
  <si>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</si>
  <si>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</si>
  <si>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</si>
  <si>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</si>
  <si>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</si>
  <si>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</si>
  <si>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</si>
  <si>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</si>
  <si>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</si>
  <si>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</si>
  <si>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</si>
  <si>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</si>
  <si>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</si>
  <si>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</si>
  <si>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</si>
  <si>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</si>
  <si>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</si>
  <si>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</si>
  <si>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</si>
  <si>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</si>
  <si>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</si>
  <si>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</si>
  <si>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</si>
  <si>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</si>
  <si>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</si>
  <si>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</si>
  <si>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</si>
  <si>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</si>
  <si>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</si>
  <si>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</si>
  <si>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</si>
  <si>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</si>
  <si>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</si>
  <si>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</si>
  <si>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</si>
  <si>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</si>
  <si>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</si>
  <si>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</si>
  <si>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</si>
  <si>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</si>
  <si>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</si>
  <si>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</si>
  <si>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</si>
  <si>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</si>
  <si>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</si>
  <si>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</si>
  <si>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</si>
  <si>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</si>
  <si>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</si>
  <si>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</si>
  <si>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</si>
  <si>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</si>
  <si>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</si>
  <si>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</si>
  <si>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</si>
  <si>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</si>
  <si>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</si>
  <si>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</si>
  <si>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</si>
  <si>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</si>
  <si>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</si>
  <si>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</si>
  <si>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</si>
  <si>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</si>
  <si>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</si>
  <si>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</si>
  <si>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</si>
  <si>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</si>
  <si>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</si>
  <si>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</si>
  <si>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</si>
  <si>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</si>
  <si>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</si>
  <si>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</si>
  <si>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</si>
  <si>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</si>
  <si>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</si>
  <si>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</si>
  <si>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</si>
  <si>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</si>
  <si>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</si>
  <si>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</si>
  <si>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</si>
  <si>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</si>
  <si>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</si>
  <si>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</si>
  <si>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</si>
  <si>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</si>
  <si>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</si>
  <si>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</si>
  <si>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</si>
  <si>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</si>
  <si>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</si>
  <si>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</si>
  <si>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</si>
  <si>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</si>
  <si>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</si>
  <si>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</si>
  <si>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</si>
  <si>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</si>
  <si>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</si>
  <si>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</si>
  <si>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</si>
  <si>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</si>
  <si>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</si>
  <si>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</si>
  <si>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</si>
  <si>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</si>
  <si>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</si>
  <si>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</si>
  <si>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</si>
  <si>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</si>
  <si>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</si>
  <si>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</si>
  <si>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</si>
  <si>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</si>
  <si>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</si>
  <si>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</si>
  <si>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</si>
  <si>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</si>
  <si>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</si>
  <si>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</si>
  <si>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</si>
  <si>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</si>
  <si>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</si>
  <si>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</si>
  <si>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</si>
  <si>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</si>
  <si>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</si>
  <si>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</si>
  <si>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</si>
  <si>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</si>
  <si>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</si>
  <si>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</si>
  <si>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</si>
  <si>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</si>
  <si>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</si>
  <si>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</si>
  <si>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</si>
  <si>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</si>
  <si>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</si>
  <si>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</si>
  <si>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</si>
  <si>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</si>
  <si>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</si>
  <si>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</si>
  <si>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</si>
  <si>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</si>
  <si>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</si>
  <si>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</si>
  <si>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</si>
  <si>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</si>
  <si>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</si>
  <si>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</si>
  <si>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</si>
  <si>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</si>
  <si>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</si>
  <si>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</si>
  <si>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</si>
  <si>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</si>
  <si>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</si>
  <si>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</si>
  <si>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</si>
  <si>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</si>
  <si>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</si>
  <si>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</si>
  <si>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</si>
  <si>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</si>
  <si>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</si>
  <si>
    <t>03 de Septiembre de 2021</t>
  </si>
  <si>
    <t>Marzo 2021 - Junio 2021</t>
  </si>
  <si>
    <t>05 de Octubre de 2021</t>
  </si>
  <si>
    <t>Abril 2021  Julio 2021</t>
  </si>
  <si>
    <t>04 de Noviembre de 2021</t>
  </si>
  <si>
    <t>Mayo 2021 - Agosto 2021</t>
  </si>
  <si>
    <t>03 de Diciembre de 2021</t>
  </si>
  <si>
    <t>Junio 2021 -  Septiembre 2021</t>
  </si>
  <si>
    <t>05 de Enero de 2022</t>
  </si>
  <si>
    <t>Julio 2021 - Octubre 2021</t>
  </si>
  <si>
    <t>03 de Febrero de 2022</t>
  </si>
  <si>
    <t>01 de Marzo de 2022</t>
  </si>
  <si>
    <t>Septiembre 2021 - Diciembre 2021</t>
  </si>
  <si>
    <t>Agosto 2021 - Noviembre 2021</t>
  </si>
  <si>
    <t>* Valor real a la fecha de publicación considerando el IPC publicado mes anterior a la señalada fecha.</t>
  </si>
  <si>
    <t>Octubre 2021</t>
  </si>
  <si>
    <t>04 de Abril de 2022</t>
  </si>
  <si>
    <t>Octubre 2021 - Enero 2022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</si>
  <si>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</si>
  <si>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</si>
  <si>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</si>
  <si>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</si>
  <si>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</si>
  <si>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</si>
  <si>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</si>
  <si>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</si>
  <si>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Abril 2022</t>
  </si>
  <si>
    <t>01 de Septiembre de 2022</t>
  </si>
  <si>
    <t>Marzo 2022 - Junio 2022</t>
  </si>
  <si>
    <t>05 de Octubre de 2022</t>
  </si>
  <si>
    <t>Abril 2022 - Indexación Septiembre</t>
  </si>
  <si>
    <t>04 de Noviembre de 2022</t>
  </si>
  <si>
    <t>Abril 2022 - Julio 2022</t>
  </si>
  <si>
    <t>Mayo 2022 - Agosto 2022</t>
  </si>
  <si>
    <t>01 de Diciembre de 2022</t>
  </si>
  <si>
    <t>Junio 2022 - Septiembre 2022</t>
  </si>
  <si>
    <t>Octubre 2022</t>
  </si>
  <si>
    <t>Julio 2022 - Octubre 2022</t>
  </si>
  <si>
    <t>Octubre 2022 - Indexación Diciembre</t>
  </si>
  <si>
    <t>04 de Enero de 2023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</si>
  <si>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</si>
  <si>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</si>
  <si>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</si>
  <si>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</si>
  <si>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</si>
  <si>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</si>
  <si>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</si>
  <si>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</si>
  <si>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Diciembre 2022 - Marzo 2023</t>
  </si>
  <si>
    <t>05 de Junio de 2023</t>
  </si>
  <si>
    <t>05 de Julio de 2023</t>
  </si>
  <si>
    <t>Enero 2023 - Abril 2023</t>
  </si>
  <si>
    <t>Febrero 2023 - Mayo 2023</t>
  </si>
  <si>
    <t>Abril 2023</t>
  </si>
  <si>
    <t>02 de Agosto de 2023</t>
  </si>
  <si>
    <t>05 de Septiembre de 2023</t>
  </si>
  <si>
    <t>Marzo 2023 - Junio 2023</t>
  </si>
  <si>
    <t>Abril 2023 - Indexación Agosto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</si>
  <si>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</si>
  <si>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</si>
  <si>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</si>
  <si>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</si>
  <si>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</si>
  <si>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</si>
  <si>
    <t>04 de Enero de 2024</t>
  </si>
  <si>
    <t>Julio 2023 - Octubre 2023</t>
  </si>
  <si>
    <t>Agosto 2023 - Noviembre 2023</t>
  </si>
  <si>
    <t>05 de Febrero de 2024</t>
  </si>
  <si>
    <t>01 de Marzo de 2024</t>
  </si>
  <si>
    <t>Octubre 2023</t>
  </si>
  <si>
    <t>Septiembre 2023 - Diciembre 2023</t>
  </si>
  <si>
    <t>05 de Abril de 2024</t>
  </si>
  <si>
    <t>Octubre 2023 - Enero 2024</t>
  </si>
  <si>
    <t>Octubre 2023 - Indexación Marzo</t>
  </si>
  <si>
    <t>08 de Mayo de 2024</t>
  </si>
  <si>
    <t>Noviembre 2023 - Febrero 2024</t>
  </si>
  <si>
    <t>07 de Junio de 2024</t>
  </si>
  <si>
    <t>Diciembre 2023 - Marzo 2024</t>
  </si>
  <si>
    <t>05 de Julio de 2024</t>
  </si>
  <si>
    <t>Enero 2024 - Abril 2024</t>
  </si>
  <si>
    <t>Febrero 2024 - Mayo 2024</t>
  </si>
  <si>
    <t>Abril 2024</t>
  </si>
  <si>
    <t>Marzo 2024 - Junio 2024</t>
  </si>
  <si>
    <t>07 de Agosto de 2024</t>
  </si>
  <si>
    <t>06 de Septiembre de 2024</t>
  </si>
  <si>
    <t>Abril 2024 - Julio 2024</t>
  </si>
  <si>
    <t>07 de Octubre de 2024</t>
  </si>
  <si>
    <t>06 de Noviembre de 2024</t>
  </si>
  <si>
    <t>Mayo 2024 - Agosto 2024</t>
  </si>
  <si>
    <t>03 de Diciembre de 2024</t>
  </si>
  <si>
    <t>Junio 2024 - Septiembre 2024</t>
  </si>
  <si>
    <t>03 de Enero de 2025</t>
  </si>
  <si>
    <t>Julio 2024 - Octubre 2024</t>
  </si>
  <si>
    <t>04 de Febrero de 2025</t>
  </si>
  <si>
    <t>Agosto 2024 - Noviembre 2024</t>
  </si>
  <si>
    <t>04 de Marzo de 2025</t>
  </si>
  <si>
    <t>Septiembre 2024 - Diciembre 2024</t>
  </si>
  <si>
    <t>Octubre 2024 - Enero 2025</t>
  </si>
  <si>
    <t>04 de Abril de 2025</t>
  </si>
  <si>
    <t>Abril 2025</t>
  </si>
  <si>
    <t>Octubre 2024</t>
  </si>
  <si>
    <t>Noviembre 2024 - Febrero 2025</t>
  </si>
  <si>
    <t>08 de Mayo de 2025</t>
  </si>
  <si>
    <t>06 de Junio de 2025</t>
  </si>
  <si>
    <t>Diciembre 2024 -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</si>
</sst>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64" formatCode="_-* #,##0.00_-;\-* #,##0.00_-;_-* &quot;-&quot;??_-;_-@_-"/>
    <numFmt numFmtId="165" formatCode="[$-340A]d&quot; de &quot;mmmm&quot; de &quot;yyyy;@"/>
    <numFmt numFmtId="166" formatCode="#,##0.000"/>
    <numFmt numFmtId="167" formatCode="0.0%"/>
    <numFmt numFmtId="168" formatCode="_-* #,##0.00\ _$_-;\-* #,##0.00\ _$_-;_-* &quot;-&quot;??\ _$_-;_-@_-"/>
    <numFmt numFmtId="169" formatCode="#,##0.000;[Red]\-#,##0.000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  <numFmt numFmtId="184" formatCode="#,##0.0"/>
    <numFmt numFmtId="185" formatCode="#,##0.000000"/>
    <numFmt numFmtId="186" formatCode="0.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64"/>
      </top>
      <bottom style="medium">
        <color indexed="64"/>
      </bottom>
      <diagonal/>
    </border>
  </borders>
  <cellStyleXfs count="363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41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6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6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6" fontId="4" fillId="10" borderId="17" xfId="86" applyNumberFormat="1" applyFont="1" applyFill="1" applyBorder="1" applyAlignment="1">
      <alignment horizontal="center" vertical="top"/>
    </xf>
    <xf numFmtId="164" fontId="2" fillId="0" borderId="0" xfId="80" applyFont="1" applyAlignment="1">
      <alignment horizontal="center" vertical="top"/>
    </xf>
    <xf numFmtId="166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6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6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6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7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6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6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6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6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41" fontId="2" fillId="0" borderId="0" xfId="361" applyFont="1" applyAlignment="1">
      <alignment horizontal="center" vertical="top"/>
    </xf>
    <xf numFmtId="2" fontId="4" fillId="10" borderId="27" xfId="86" applyNumberFormat="1" applyFont="1" applyFill="1" applyBorder="1" applyAlignment="1">
      <alignment horizontal="left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8" xfId="86" quotePrefix="1" applyNumberFormat="1" applyFont="1" applyFill="1" applyBorder="1" applyAlignment="1">
      <alignment horizontal="center" vertical="top"/>
    </xf>
    <xf numFmtId="166" fontId="4" fillId="10" borderId="28" xfId="86" applyNumberFormat="1" applyFont="1" applyFill="1" applyBorder="1" applyAlignment="1">
      <alignment horizontal="center" vertical="top"/>
    </xf>
    <xf numFmtId="10" fontId="4" fillId="10" borderId="29" xfId="222" applyNumberFormat="1" applyFont="1" applyFill="1" applyBorder="1" applyAlignment="1">
      <alignment horizontal="center" vertical="top"/>
    </xf>
    <xf numFmtId="166" fontId="4" fillId="10" borderId="30" xfId="86" applyNumberFormat="1" applyFont="1" applyFill="1" applyBorder="1" applyAlignment="1">
      <alignment horizontal="center" vertical="top"/>
    </xf>
    <xf numFmtId="3" fontId="4" fillId="10" borderId="29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184" fontId="2" fillId="0" borderId="0" xfId="86" applyNumberFormat="1" applyFont="1" applyAlignment="1">
      <alignment horizontal="center" vertical="top"/>
    </xf>
    <xf numFmtId="2" fontId="4" fillId="10" borderId="32" xfId="86" applyNumberFormat="1" applyFont="1" applyFill="1" applyBorder="1" applyAlignment="1">
      <alignment horizontal="left" vertical="top"/>
    </xf>
    <xf numFmtId="2" fontId="4" fillId="10" borderId="33" xfId="86" quotePrefix="1" applyNumberFormat="1" applyFont="1" applyFill="1" applyBorder="1" applyAlignment="1">
      <alignment horizontal="left" vertical="top"/>
    </xf>
    <xf numFmtId="166" fontId="4" fillId="10" borderId="33" xfId="86" applyNumberFormat="1" applyFont="1" applyFill="1" applyBorder="1" applyAlignment="1">
      <alignment horizontal="center" vertical="top"/>
    </xf>
    <xf numFmtId="10" fontId="4" fillId="10" borderId="34" xfId="222" applyNumberFormat="1" applyFont="1" applyFill="1" applyBorder="1" applyAlignment="1">
      <alignment horizontal="center" vertical="top"/>
    </xf>
    <xf numFmtId="166" fontId="4" fillId="10" borderId="35" xfId="86" applyNumberFormat="1" applyFont="1" applyFill="1" applyBorder="1" applyAlignment="1">
      <alignment horizontal="center" vertical="top"/>
    </xf>
    <xf numFmtId="3" fontId="4" fillId="10" borderId="36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5" fillId="9" borderId="38" xfId="86" applyNumberFormat="1" applyFont="1" applyFill="1" applyBorder="1" applyAlignment="1">
      <alignment horizontal="center" vertical="center" wrapText="1"/>
    </xf>
    <xf numFmtId="2" fontId="5" fillId="9" borderId="39" xfId="86" applyNumberFormat="1" applyFont="1" applyFill="1" applyBorder="1" applyAlignment="1">
      <alignment horizontal="centerContinuous" vertical="center" wrapText="1"/>
    </xf>
    <xf numFmtId="2" fontId="5" fillId="9" borderId="40" xfId="86" applyNumberFormat="1" applyFont="1" applyFill="1" applyBorder="1" applyAlignment="1">
      <alignment horizontal="center" vertical="center" wrapText="1"/>
    </xf>
    <xf numFmtId="2" fontId="5" fillId="9" borderId="41" xfId="86" applyNumberFormat="1" applyFont="1" applyFill="1" applyBorder="1" applyAlignment="1">
      <alignment horizontal="center" vertical="center" wrapText="1"/>
    </xf>
    <xf numFmtId="2" fontId="5" fillId="9" borderId="42" xfId="86" applyNumberFormat="1" applyFont="1" applyFill="1" applyBorder="1" applyAlignment="1">
      <alignment horizontal="center" vertical="center" wrapText="1"/>
    </xf>
    <xf numFmtId="2" fontId="5" fillId="9" borderId="43" xfId="86" applyNumberFormat="1" applyFont="1" applyFill="1" applyBorder="1" applyAlignment="1">
      <alignment horizontal="center" vertical="center" wrapText="1"/>
    </xf>
    <xf numFmtId="2" fontId="4" fillId="10" borderId="46" xfId="86" applyNumberFormat="1" applyFont="1" applyFill="1" applyBorder="1" applyAlignment="1">
      <alignment horizontal="left" vertical="top"/>
    </xf>
    <xf numFmtId="2" fontId="4" fillId="10" borderId="47" xfId="86" quotePrefix="1" applyNumberFormat="1" applyFont="1" applyFill="1" applyBorder="1" applyAlignment="1">
      <alignment horizontal="left" vertical="top"/>
    </xf>
    <xf numFmtId="166" fontId="4" fillId="10" borderId="47" xfId="86" applyNumberFormat="1" applyFont="1" applyFill="1" applyBorder="1" applyAlignment="1">
      <alignment horizontal="center" vertical="top"/>
    </xf>
    <xf numFmtId="166" fontId="4" fillId="10" borderId="48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3" fontId="4" fillId="10" borderId="49" xfId="86" applyNumberFormat="1" applyFont="1" applyFill="1" applyBorder="1" applyAlignment="1">
      <alignment horizontal="center" vertical="top"/>
    </xf>
    <xf numFmtId="2" fontId="4" fillId="10" borderId="33" xfId="86" quotePrefix="1" applyNumberFormat="1" applyFont="1" applyFill="1" applyBorder="1" applyAlignment="1">
      <alignment horizontal="center" vertical="top"/>
    </xf>
    <xf numFmtId="2" fontId="4" fillId="10" borderId="47" xfId="86" quotePrefix="1" applyNumberFormat="1" applyFont="1" applyFill="1" applyBorder="1" applyAlignment="1">
      <alignment horizontal="center" vertical="top"/>
    </xf>
    <xf numFmtId="185" fontId="2" fillId="0" borderId="0" xfId="86" applyNumberFormat="1" applyFont="1" applyAlignment="1">
      <alignment horizontal="center" vertical="top"/>
    </xf>
    <xf numFmtId="186" fontId="2" fillId="0" borderId="0" xfId="86" applyNumberFormat="1" applyFont="1" applyAlignment="1">
      <alignment horizontal="center" vertical="top"/>
    </xf>
    <xf numFmtId="2" fontId="4" fillId="10" borderId="45" xfId="86" quotePrefix="1" applyNumberFormat="1" applyFont="1" applyFill="1" applyBorder="1" applyAlignment="1">
      <alignment horizontal="left" vertical="top"/>
    </xf>
    <xf numFmtId="2" fontId="4" fillId="10" borderId="50" xfId="86" applyNumberFormat="1" applyFont="1" applyFill="1" applyBorder="1" applyAlignment="1">
      <alignment horizontal="left" vertical="top"/>
    </xf>
    <xf numFmtId="2" fontId="4" fillId="10" borderId="51" xfId="86" applyNumberFormat="1" applyFont="1" applyFill="1" applyBorder="1" applyAlignment="1">
      <alignment horizontal="left" vertical="top"/>
    </xf>
    <xf numFmtId="2" fontId="4" fillId="10" borderId="51" xfId="86" quotePrefix="1" applyNumberFormat="1" applyFont="1" applyFill="1" applyBorder="1" applyAlignment="1">
      <alignment horizontal="center" vertical="top"/>
    </xf>
    <xf numFmtId="166" fontId="4" fillId="10" borderId="51" xfId="86" applyNumberFormat="1" applyFont="1" applyFill="1" applyBorder="1" applyAlignment="1">
      <alignment horizontal="center" vertical="top"/>
    </xf>
    <xf numFmtId="10" fontId="4" fillId="10" borderId="52" xfId="222" applyNumberFormat="1" applyFont="1" applyFill="1" applyBorder="1" applyAlignment="1">
      <alignment horizontal="center" vertical="top"/>
    </xf>
    <xf numFmtId="166" fontId="4" fillId="10" borderId="53" xfId="86" applyNumberFormat="1" applyFont="1" applyFill="1" applyBorder="1" applyAlignment="1">
      <alignment horizontal="center" vertical="top"/>
    </xf>
    <xf numFmtId="3" fontId="4" fillId="10" borderId="52" xfId="86" applyNumberFormat="1" applyFont="1" applyFill="1" applyBorder="1" applyAlignment="1">
      <alignment horizontal="center" vertical="top"/>
    </xf>
    <xf numFmtId="3" fontId="4" fillId="10" borderId="54" xfId="86" applyNumberFormat="1" applyFont="1" applyFill="1" applyBorder="1" applyAlignment="1">
      <alignment horizontal="center" vertical="top"/>
    </xf>
    <xf numFmtId="10" fontId="4" fillId="10" borderId="55" xfId="222" applyNumberFormat="1" applyFont="1" applyFill="1" applyBorder="1" applyAlignment="1">
      <alignment horizontal="center" vertical="top"/>
    </xf>
    <xf numFmtId="2" fontId="4" fillId="10" borderId="44" xfId="86" applyNumberFormat="1" applyFont="1" applyFill="1" applyBorder="1" applyAlignment="1">
      <alignment horizontal="left" vertical="top"/>
    </xf>
    <xf numFmtId="10" fontId="2" fillId="0" borderId="0" xfId="362" applyNumberFormat="1" applyFont="1" applyAlignment="1">
      <alignment horizontal="center" vertical="top"/>
    </xf>
    <xf numFmtId="2" fontId="4" fillId="10" borderId="56" xfId="86" quotePrefix="1" applyNumberFormat="1" applyFont="1" applyFill="1" applyBorder="1" applyAlignment="1">
      <alignment horizontal="center" vertical="top"/>
    </xf>
    <xf numFmtId="166" fontId="23" fillId="10" borderId="56" xfId="86" applyNumberFormat="1" applyFont="1" applyFill="1" applyBorder="1" applyAlignment="1">
      <alignment horizontal="center" vertical="top"/>
    </xf>
    <xf numFmtId="166" fontId="23" fillId="10" borderId="58" xfId="86" applyNumberFormat="1" applyFont="1" applyFill="1" applyBorder="1" applyAlignment="1">
      <alignment horizontal="center" vertical="top"/>
    </xf>
    <xf numFmtId="3" fontId="4" fillId="10" borderId="57" xfId="86" applyNumberFormat="1" applyFont="1" applyFill="1" applyBorder="1" applyAlignment="1">
      <alignment horizontal="center" vertical="top"/>
    </xf>
    <xf numFmtId="3" fontId="4" fillId="10" borderId="55" xfId="86" applyNumberFormat="1" applyFont="1" applyFill="1" applyBorder="1" applyAlignment="1">
      <alignment horizontal="center" vertical="top"/>
    </xf>
  </cellXfs>
  <cellStyles count="363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" xfId="361" builtinId="6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aje" xfId="362" builtinId="5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2163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120"/>
  <sheetViews>
    <sheetView showGridLines="0" tabSelected="1" zoomScale="80" zoomScaleNormal="80" workbookViewId="0">
      <pane xSplit="1" ySplit="9" topLeftCell="B72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41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87" t="s">
        <v>0</v>
      </c>
      <c r="C9" s="88" t="s">
        <v>1</v>
      </c>
      <c r="D9" s="88" t="s">
        <v>2</v>
      </c>
      <c r="E9" s="89" t="s">
        <v>332</v>
      </c>
      <c r="F9" s="89" t="s">
        <v>303</v>
      </c>
      <c r="G9" s="90" t="s">
        <v>3</v>
      </c>
      <c r="H9" s="91" t="s">
        <v>304</v>
      </c>
      <c r="I9" s="90" t="s">
        <v>305</v>
      </c>
      <c r="J9" s="91" t="s">
        <v>306</v>
      </c>
      <c r="K9" s="92" t="s">
        <v>307</v>
      </c>
      <c r="M9" s="6"/>
      <c r="N9" s="6"/>
    </row>
    <row r="10" spans="2:14" x14ac:dyDescent="0.25">
      <c r="B10" s="104" t="s">
        <v>301</v>
      </c>
      <c r="C10" s="105" t="s">
        <v>302</v>
      </c>
      <c r="D10" s="106" t="s">
        <v>323</v>
      </c>
      <c r="E10" s="107" t="s">
        <v>323</v>
      </c>
      <c r="F10" s="107">
        <v>62.185000000000002</v>
      </c>
      <c r="G10" s="108" t="s">
        <v>323</v>
      </c>
      <c r="H10" s="109">
        <v>57.085000000000001</v>
      </c>
      <c r="I10" s="110">
        <f>+'PMM SIC'!I143+'PMM SING'!I143</f>
        <v>11943.617999999999</v>
      </c>
      <c r="J10" s="109">
        <v>67.587999999999994</v>
      </c>
      <c r="K10" s="111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4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4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 t="shared" ref="G50:G61" si="5"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4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 t="shared" si="5"/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4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 t="shared" si="5"/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4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 t="shared" si="5"/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4" x14ac:dyDescent="0.25">
      <c r="B54" s="46" t="s">
        <v>421</v>
      </c>
      <c r="C54" s="47" t="s">
        <v>422</v>
      </c>
      <c r="D54" s="48" t="s">
        <v>412</v>
      </c>
      <c r="E54" s="49">
        <v>74.481999999999999</v>
      </c>
      <c r="F54" s="49">
        <v>69.216999999999999</v>
      </c>
      <c r="G54" s="50">
        <f t="shared" si="5"/>
        <v>-7.0688219972610877E-2</v>
      </c>
      <c r="H54" s="51">
        <v>65.554000000000002</v>
      </c>
      <c r="I54" s="52">
        <v>15116.475</v>
      </c>
      <c r="J54" s="51">
        <v>75.23</v>
      </c>
      <c r="K54" s="53">
        <v>9209.8709999999992</v>
      </c>
      <c r="L54" s="59"/>
      <c r="M54" s="26"/>
    </row>
    <row r="55" spans="2:14" x14ac:dyDescent="0.25">
      <c r="B55" s="46" t="s">
        <v>423</v>
      </c>
      <c r="C55" s="47" t="s">
        <v>424</v>
      </c>
      <c r="D55" s="48" t="s">
        <v>412</v>
      </c>
      <c r="E55" s="49">
        <v>74.481999999999999</v>
      </c>
      <c r="F55" s="49">
        <v>69.981999999999999</v>
      </c>
      <c r="G55" s="50">
        <f t="shared" si="5"/>
        <v>-6.0417282027872554E-2</v>
      </c>
      <c r="H55" s="51">
        <v>67.007000000000005</v>
      </c>
      <c r="I55" s="52">
        <v>15298.026</v>
      </c>
      <c r="J55" s="51">
        <v>74.706999999999994</v>
      </c>
      <c r="K55" s="53">
        <v>9631.9760000000006</v>
      </c>
      <c r="L55" s="59"/>
      <c r="M55" s="26"/>
    </row>
    <row r="56" spans="2:14" x14ac:dyDescent="0.25">
      <c r="B56" s="46" t="s">
        <v>425</v>
      </c>
      <c r="C56" s="47" t="s">
        <v>426</v>
      </c>
      <c r="D56" s="48" t="s">
        <v>438</v>
      </c>
      <c r="E56" s="49">
        <v>69.070999999999998</v>
      </c>
      <c r="F56" s="49">
        <v>70.834000000000003</v>
      </c>
      <c r="G56" s="50">
        <f>+F56/E56-1</f>
        <v>2.5524460337913224E-2</v>
      </c>
      <c r="H56" s="51">
        <v>67.760000000000005</v>
      </c>
      <c r="I56" s="52">
        <v>14812.387000000001</v>
      </c>
      <c r="J56" s="51">
        <v>75.415999999999997</v>
      </c>
      <c r="K56" s="53">
        <v>9938.8289999999997</v>
      </c>
      <c r="L56" s="59"/>
      <c r="M56" s="26"/>
    </row>
    <row r="57" spans="2:14" x14ac:dyDescent="0.25">
      <c r="B57" s="46" t="s">
        <v>427</v>
      </c>
      <c r="C57" s="47" t="s">
        <v>428</v>
      </c>
      <c r="D57" s="48" t="s">
        <v>438</v>
      </c>
      <c r="E57" s="49">
        <v>69.070999999999998</v>
      </c>
      <c r="F57" s="49">
        <v>72.260000000000005</v>
      </c>
      <c r="G57" s="50">
        <f t="shared" si="5"/>
        <v>4.6169883163701186E-2</v>
      </c>
      <c r="H57" s="51">
        <v>69.17</v>
      </c>
      <c r="I57" s="52">
        <v>15007.971</v>
      </c>
      <c r="J57" s="51">
        <v>76.710999999999999</v>
      </c>
      <c r="K57" s="53">
        <v>10419.046</v>
      </c>
      <c r="L57" s="59"/>
      <c r="M57" s="26"/>
    </row>
    <row r="58" spans="2:14" x14ac:dyDescent="0.25">
      <c r="B58" s="46" t="s">
        <v>429</v>
      </c>
      <c r="C58" s="47" t="s">
        <v>430</v>
      </c>
      <c r="D58" s="48" t="s">
        <v>438</v>
      </c>
      <c r="E58" s="49">
        <v>69.070999999999998</v>
      </c>
      <c r="F58" s="49">
        <v>74.781000000000006</v>
      </c>
      <c r="G58" s="50">
        <f t="shared" si="5"/>
        <v>8.2668558439866313E-2</v>
      </c>
      <c r="H58" s="51">
        <v>71.938000000000002</v>
      </c>
      <c r="I58" s="52">
        <v>14724.932000000001</v>
      </c>
      <c r="J58" s="51">
        <v>78.906999999999996</v>
      </c>
      <c r="K58" s="53">
        <v>10144.886</v>
      </c>
      <c r="L58" s="59"/>
      <c r="M58" s="26"/>
    </row>
    <row r="59" spans="2:14" x14ac:dyDescent="0.25">
      <c r="B59" s="46" t="s">
        <v>431</v>
      </c>
      <c r="C59" s="47" t="s">
        <v>432</v>
      </c>
      <c r="D59" s="48" t="s">
        <v>438</v>
      </c>
      <c r="E59" s="49">
        <v>69.070999999999998</v>
      </c>
      <c r="F59" s="49">
        <v>76.119</v>
      </c>
      <c r="G59" s="50">
        <f t="shared" si="5"/>
        <v>0.10203992992717636</v>
      </c>
      <c r="H59" s="51">
        <v>73.400000000000006</v>
      </c>
      <c r="I59" s="52">
        <v>15065.609</v>
      </c>
      <c r="J59" s="51">
        <v>80.195999999999998</v>
      </c>
      <c r="K59" s="53">
        <v>10047.151</v>
      </c>
      <c r="L59" s="59"/>
      <c r="M59" s="26"/>
    </row>
    <row r="60" spans="2:14" x14ac:dyDescent="0.25">
      <c r="B60" s="46" t="s">
        <v>433</v>
      </c>
      <c r="C60" s="47" t="s">
        <v>436</v>
      </c>
      <c r="D60" s="48" t="s">
        <v>438</v>
      </c>
      <c r="E60" s="49">
        <v>69.070999999999998</v>
      </c>
      <c r="F60" s="49">
        <v>77.918000000000006</v>
      </c>
      <c r="G60" s="50">
        <f t="shared" si="5"/>
        <v>0.12808559308537615</v>
      </c>
      <c r="H60" s="51">
        <v>76.162000000000006</v>
      </c>
      <c r="I60" s="52">
        <v>15135.947</v>
      </c>
      <c r="J60" s="51">
        <v>80.680000000000007</v>
      </c>
      <c r="K60" s="53">
        <v>9619.3060000000005</v>
      </c>
      <c r="L60" s="59"/>
      <c r="M60" s="26"/>
    </row>
    <row r="61" spans="2:14" x14ac:dyDescent="0.25">
      <c r="B61" s="46" t="s">
        <v>434</v>
      </c>
      <c r="C61" s="47" t="s">
        <v>435</v>
      </c>
      <c r="D61" s="48" t="s">
        <v>438</v>
      </c>
      <c r="E61" s="49">
        <v>69.070999999999998</v>
      </c>
      <c r="F61" s="49">
        <v>79.465000000000003</v>
      </c>
      <c r="G61" s="50">
        <f t="shared" si="5"/>
        <v>0.1504828365015709</v>
      </c>
      <c r="H61" s="51">
        <v>78.510999999999996</v>
      </c>
      <c r="I61" s="52">
        <v>15312.067999999999</v>
      </c>
      <c r="J61" s="51">
        <v>81.013000000000005</v>
      </c>
      <c r="K61" s="53">
        <v>9434.5339999999997</v>
      </c>
      <c r="L61" s="59"/>
      <c r="M61" s="26"/>
    </row>
    <row r="62" spans="2:14" x14ac:dyDescent="0.25">
      <c r="B62" s="46" t="s">
        <v>439</v>
      </c>
      <c r="C62" s="47" t="s">
        <v>440</v>
      </c>
      <c r="D62" s="48" t="s">
        <v>449</v>
      </c>
      <c r="E62" s="49">
        <v>76.119</v>
      </c>
      <c r="F62" s="49">
        <v>79.44</v>
      </c>
      <c r="G62" s="50">
        <f>+F62/E62-1</f>
        <v>4.3629054506759024E-2</v>
      </c>
      <c r="H62" s="51">
        <v>79.17</v>
      </c>
      <c r="I62" s="52">
        <v>15393.523999999999</v>
      </c>
      <c r="J62" s="51">
        <v>79.876000000000005</v>
      </c>
      <c r="K62" s="53">
        <v>9557.7860000000001</v>
      </c>
      <c r="L62" s="59"/>
      <c r="M62" s="26"/>
    </row>
    <row r="63" spans="2:14" x14ac:dyDescent="0.25">
      <c r="B63" s="46" t="s">
        <v>442</v>
      </c>
      <c r="C63" s="47" t="s">
        <v>441</v>
      </c>
      <c r="D63" s="48" t="s">
        <v>449</v>
      </c>
      <c r="E63" s="49">
        <v>76.119</v>
      </c>
      <c r="F63" s="49">
        <v>80.61</v>
      </c>
      <c r="G63" s="50">
        <f t="shared" ref="G63:G67" si="6">+F63/E63-1</f>
        <v>5.8999724116186592E-2</v>
      </c>
      <c r="H63" s="51">
        <v>80.718000000000004</v>
      </c>
      <c r="I63" s="52">
        <v>15129.468000000001</v>
      </c>
      <c r="J63" s="51">
        <v>80.438999999999993</v>
      </c>
      <c r="K63" s="53">
        <v>9622.8109999999997</v>
      </c>
      <c r="L63" s="59"/>
      <c r="M63" s="26"/>
    </row>
    <row r="64" spans="2:14" x14ac:dyDescent="0.25">
      <c r="B64" s="46" t="s">
        <v>443</v>
      </c>
      <c r="C64" s="47" t="s">
        <v>444</v>
      </c>
      <c r="D64" s="48" t="s">
        <v>449</v>
      </c>
      <c r="E64" s="49">
        <v>76.119</v>
      </c>
      <c r="F64" s="49">
        <v>79.402000000000001</v>
      </c>
      <c r="G64" s="50">
        <f t="shared" si="6"/>
        <v>4.3129836177564052E-2</v>
      </c>
      <c r="H64" s="51">
        <v>78.825000000000003</v>
      </c>
      <c r="I64" s="52">
        <v>15694.235000000001</v>
      </c>
      <c r="J64" s="51">
        <v>80.326999999999998</v>
      </c>
      <c r="K64" s="53">
        <v>9786.6530000000002</v>
      </c>
      <c r="L64" s="59"/>
      <c r="M64" s="79"/>
      <c r="N64" s="101"/>
    </row>
    <row r="65" spans="2:14" x14ac:dyDescent="0.25">
      <c r="B65" s="46" t="s">
        <v>445</v>
      </c>
      <c r="C65" s="47" t="s">
        <v>446</v>
      </c>
      <c r="D65" s="48" t="s">
        <v>449</v>
      </c>
      <c r="E65" s="49">
        <v>76.119</v>
      </c>
      <c r="F65" s="49">
        <v>79.41</v>
      </c>
      <c r="G65" s="50">
        <f t="shared" si="6"/>
        <v>4.3234934773183964E-2</v>
      </c>
      <c r="H65" s="51">
        <v>78.936999999999998</v>
      </c>
      <c r="I65" s="52">
        <f>15285388/1000</f>
        <v>15285.388000000001</v>
      </c>
      <c r="J65" s="51">
        <v>80.152000000000001</v>
      </c>
      <c r="K65" s="53">
        <f>9740168/1000</f>
        <v>9740.1679999999997</v>
      </c>
      <c r="L65" s="59"/>
      <c r="M65" s="79"/>
      <c r="N65" s="101"/>
    </row>
    <row r="66" spans="2:14" x14ac:dyDescent="0.25">
      <c r="B66" s="46" t="s">
        <v>447</v>
      </c>
      <c r="C66" s="47" t="s">
        <v>448</v>
      </c>
      <c r="D66" s="48" t="s">
        <v>449</v>
      </c>
      <c r="E66" s="49">
        <v>76.119</v>
      </c>
      <c r="F66" s="49">
        <v>81.805000000000007</v>
      </c>
      <c r="G66" s="50">
        <f t="shared" si="6"/>
        <v>7.4698826836926413E-2</v>
      </c>
      <c r="H66" s="51">
        <v>83.125</v>
      </c>
      <c r="I66" s="52">
        <v>14640.981</v>
      </c>
      <c r="J66" s="51">
        <v>79.840999999999994</v>
      </c>
      <c r="K66" s="53">
        <v>9837.4660000000003</v>
      </c>
      <c r="L66" s="59"/>
      <c r="M66" s="79"/>
      <c r="N66" s="101"/>
    </row>
    <row r="67" spans="2:14" ht="15.75" customHeight="1" x14ac:dyDescent="0.25">
      <c r="B67" s="46" t="s">
        <v>450</v>
      </c>
      <c r="C67" s="47" t="s">
        <v>451</v>
      </c>
      <c r="D67" s="48" t="s">
        <v>453</v>
      </c>
      <c r="E67" s="49">
        <v>82.76</v>
      </c>
      <c r="F67" s="49">
        <v>82.76</v>
      </c>
      <c r="G67" s="50">
        <f t="shared" si="6"/>
        <v>0</v>
      </c>
      <c r="H67" s="51">
        <v>84.724999999999994</v>
      </c>
      <c r="I67" s="52">
        <v>15534.478999999999</v>
      </c>
      <c r="J67" s="51">
        <v>79.813000000000002</v>
      </c>
      <c r="K67" s="53">
        <v>10357.002</v>
      </c>
      <c r="L67" s="59"/>
      <c r="M67" s="79"/>
      <c r="N67" s="101"/>
    </row>
    <row r="68" spans="2:14" x14ac:dyDescent="0.25">
      <c r="B68" s="46" t="s">
        <v>452</v>
      </c>
      <c r="C68" s="47" t="s">
        <v>455</v>
      </c>
      <c r="D68" s="48" t="s">
        <v>459</v>
      </c>
      <c r="E68" s="49">
        <v>79.41</v>
      </c>
      <c r="F68" s="49">
        <v>86.882999999999996</v>
      </c>
      <c r="G68" s="50">
        <f>+F68/E68-1</f>
        <v>9.4106535700793303E-2</v>
      </c>
      <c r="H68" s="51">
        <v>90.210999999999999</v>
      </c>
      <c r="I68" s="52">
        <v>15204.388999999999</v>
      </c>
      <c r="J68" s="51">
        <v>82.201999999999998</v>
      </c>
      <c r="K68" s="53">
        <v>10807.753000000001</v>
      </c>
      <c r="M68" s="79"/>
      <c r="N68" s="101"/>
    </row>
    <row r="69" spans="2:14" x14ac:dyDescent="0.25">
      <c r="B69" s="71" t="s">
        <v>454</v>
      </c>
      <c r="C69" s="72" t="s">
        <v>456</v>
      </c>
      <c r="D69" s="73" t="s">
        <v>459</v>
      </c>
      <c r="E69" s="74">
        <v>79.41</v>
      </c>
      <c r="F69" s="74">
        <v>88.983000000000004</v>
      </c>
      <c r="G69" s="75">
        <f>+F69/E69-1</f>
        <v>0.12055156781261811</v>
      </c>
      <c r="H69" s="76">
        <v>92.391999999999996</v>
      </c>
      <c r="I69" s="77">
        <v>15585.767</v>
      </c>
      <c r="J69" s="76">
        <v>84.197000000000003</v>
      </c>
      <c r="K69" s="78">
        <v>11104.1</v>
      </c>
      <c r="M69" s="79"/>
      <c r="N69" s="101"/>
    </row>
    <row r="70" spans="2:14" x14ac:dyDescent="0.25">
      <c r="B70" s="71" t="s">
        <v>457</v>
      </c>
      <c r="C70" s="72" t="s">
        <v>458</v>
      </c>
      <c r="D70" s="72" t="s">
        <v>461</v>
      </c>
      <c r="E70" s="74">
        <v>91.742999999999995</v>
      </c>
      <c r="F70" s="74">
        <v>91.742999999999995</v>
      </c>
      <c r="G70" s="75">
        <f>+F70/E70-1</f>
        <v>0</v>
      </c>
      <c r="H70" s="76">
        <v>95.799000000000007</v>
      </c>
      <c r="I70" s="77">
        <v>15441.687</v>
      </c>
      <c r="J70" s="76">
        <v>86.004000000000005</v>
      </c>
      <c r="K70" s="78">
        <v>10912.449000000001</v>
      </c>
      <c r="M70" s="79"/>
      <c r="N70" s="101"/>
    </row>
    <row r="71" spans="2:14" x14ac:dyDescent="0.25">
      <c r="B71" s="71" t="s">
        <v>462</v>
      </c>
      <c r="C71" s="72" t="s">
        <v>460</v>
      </c>
      <c r="D71" s="72" t="s">
        <v>461</v>
      </c>
      <c r="E71" s="74">
        <v>91.742999999999995</v>
      </c>
      <c r="F71" s="74">
        <v>95.082999999999998</v>
      </c>
      <c r="G71" s="75">
        <f>+F71/E71-1</f>
        <v>3.6406047327861568E-2</v>
      </c>
      <c r="H71" s="76">
        <v>99.677000000000007</v>
      </c>
      <c r="I71" s="77">
        <v>15312.712</v>
      </c>
      <c r="J71" s="76">
        <v>88.403000000000006</v>
      </c>
      <c r="K71" s="78">
        <v>10531.81</v>
      </c>
      <c r="M71" s="79"/>
      <c r="N71" s="101"/>
    </row>
    <row r="72" spans="2:14" x14ac:dyDescent="0.25">
      <c r="B72" s="71" t="s">
        <v>463</v>
      </c>
      <c r="C72" s="72" t="s">
        <v>464</v>
      </c>
      <c r="D72" s="72" t="s">
        <v>461</v>
      </c>
      <c r="E72" s="74">
        <v>91.742999999999995</v>
      </c>
      <c r="F72" s="74">
        <v>96.040999999999997</v>
      </c>
      <c r="G72" s="75">
        <f>+F72/E72-1</f>
        <v>4.6848260902739192E-2</v>
      </c>
      <c r="H72" s="76">
        <v>101.099</v>
      </c>
      <c r="I72" s="77">
        <v>15517.977000000001</v>
      </c>
      <c r="J72" s="76">
        <v>88.218000000000004</v>
      </c>
      <c r="K72" s="78">
        <v>10035.583000000001</v>
      </c>
      <c r="M72" s="79"/>
      <c r="N72" s="101"/>
    </row>
    <row r="73" spans="2:14" x14ac:dyDescent="0.25">
      <c r="B73" s="71" t="s">
        <v>466</v>
      </c>
      <c r="C73" s="72" t="s">
        <v>465</v>
      </c>
      <c r="D73" s="72" t="s">
        <v>461</v>
      </c>
      <c r="E73" s="74">
        <v>91.742999999999995</v>
      </c>
      <c r="F73" s="74">
        <v>96.569000000000003</v>
      </c>
      <c r="G73" s="75">
        <f t="shared" ref="G73:G75" si="7">+F73/E73-1</f>
        <v>5.2603468384508911E-2</v>
      </c>
      <c r="H73" s="76">
        <v>101.46</v>
      </c>
      <c r="I73" s="77">
        <v>15781.296</v>
      </c>
      <c r="J73" s="76">
        <v>88.748000000000005</v>
      </c>
      <c r="K73" s="78">
        <v>9869.7849999999999</v>
      </c>
      <c r="M73" s="79"/>
      <c r="N73" s="101"/>
    </row>
    <row r="74" spans="2:14" x14ac:dyDescent="0.25">
      <c r="B74" s="71" t="s">
        <v>467</v>
      </c>
      <c r="C74" s="72" t="s">
        <v>468</v>
      </c>
      <c r="D74" s="73" t="s">
        <v>476</v>
      </c>
      <c r="E74" s="74">
        <v>95.082999999999998</v>
      </c>
      <c r="F74" s="74">
        <v>94.903999999999996</v>
      </c>
      <c r="G74" s="75">
        <f t="shared" si="7"/>
        <v>-1.8825657583374511E-3</v>
      </c>
      <c r="H74" s="76">
        <v>98.850999999999999</v>
      </c>
      <c r="I74" s="77">
        <v>16089.109</v>
      </c>
      <c r="J74" s="76">
        <v>88.575000000000003</v>
      </c>
      <c r="K74" s="78">
        <v>10034.369000000001</v>
      </c>
      <c r="M74" s="79"/>
      <c r="N74" s="101"/>
    </row>
    <row r="75" spans="2:14" x14ac:dyDescent="0.25">
      <c r="B75" s="80" t="s">
        <v>470</v>
      </c>
      <c r="C75" s="81" t="s">
        <v>469</v>
      </c>
      <c r="D75" s="99" t="s">
        <v>476</v>
      </c>
      <c r="E75" s="82">
        <v>95.082999999999998</v>
      </c>
      <c r="F75" s="82">
        <v>95.162999999999997</v>
      </c>
      <c r="G75" s="83">
        <f t="shared" si="7"/>
        <v>8.4137017132390746E-4</v>
      </c>
      <c r="H75" s="84">
        <v>98.875</v>
      </c>
      <c r="I75" s="85">
        <v>15904.554</v>
      </c>
      <c r="J75" s="84">
        <v>89.319000000000003</v>
      </c>
      <c r="K75" s="86">
        <v>10100.108</v>
      </c>
      <c r="M75" s="79"/>
      <c r="N75" s="101"/>
    </row>
    <row r="76" spans="2:14" x14ac:dyDescent="0.25">
      <c r="B76" s="80" t="s">
        <v>472</v>
      </c>
      <c r="C76" s="81" t="s">
        <v>471</v>
      </c>
      <c r="D76" s="99" t="s">
        <v>476</v>
      </c>
      <c r="E76" s="82">
        <v>95.082999999999998</v>
      </c>
      <c r="F76" s="82">
        <v>93.194000000000003</v>
      </c>
      <c r="G76" s="83">
        <f t="shared" ref="G76:G87" si="8">+F76/E76-1</f>
        <v>-1.9866853170387944E-2</v>
      </c>
      <c r="H76" s="84">
        <v>95.724999999999994</v>
      </c>
      <c r="I76" s="85">
        <v>16124.549000000001</v>
      </c>
      <c r="J76" s="84">
        <v>89.212999999999994</v>
      </c>
      <c r="K76" s="86">
        <v>10254.573</v>
      </c>
      <c r="M76" s="79"/>
      <c r="N76" s="101"/>
    </row>
    <row r="77" spans="2:14" x14ac:dyDescent="0.25">
      <c r="B77" s="93" t="s">
        <v>473</v>
      </c>
      <c r="C77" s="94" t="s">
        <v>474</v>
      </c>
      <c r="D77" s="100" t="s">
        <v>476</v>
      </c>
      <c r="E77" s="95">
        <v>95.082999999999998</v>
      </c>
      <c r="F77" s="95">
        <v>106.496</v>
      </c>
      <c r="G77" s="83">
        <f t="shared" si="8"/>
        <v>0.12003197206651017</v>
      </c>
      <c r="H77" s="96">
        <v>94.156999999999996</v>
      </c>
      <c r="I77" s="97">
        <v>15767.111000000001</v>
      </c>
      <c r="J77" s="96">
        <v>125.92</v>
      </c>
      <c r="K77" s="98">
        <v>10015.697</v>
      </c>
      <c r="M77" s="79"/>
      <c r="N77" s="101"/>
    </row>
    <row r="78" spans="2:14" x14ac:dyDescent="0.25">
      <c r="B78" s="93" t="s">
        <v>477</v>
      </c>
      <c r="C78" s="94" t="s">
        <v>475</v>
      </c>
      <c r="D78" s="100" t="s">
        <v>480</v>
      </c>
      <c r="E78" s="95">
        <v>105.13800000000001</v>
      </c>
      <c r="F78" s="95">
        <v>105.13800000000001</v>
      </c>
      <c r="G78" s="83">
        <f t="shared" si="8"/>
        <v>0</v>
      </c>
      <c r="H78" s="96">
        <v>92.233999999999995</v>
      </c>
      <c r="I78" s="97">
        <v>15621.218000000001</v>
      </c>
      <c r="J78" s="96">
        <v>125.261</v>
      </c>
      <c r="K78" s="98">
        <v>10017.603999999999</v>
      </c>
      <c r="M78" s="79"/>
      <c r="N78" s="101"/>
    </row>
    <row r="79" spans="2:14" x14ac:dyDescent="0.25">
      <c r="B79" s="93" t="s">
        <v>478</v>
      </c>
      <c r="C79" s="94" t="s">
        <v>479</v>
      </c>
      <c r="D79" s="100" t="s">
        <v>480</v>
      </c>
      <c r="E79" s="95">
        <v>105.13800000000001</v>
      </c>
      <c r="F79" s="95">
        <v>103.358</v>
      </c>
      <c r="G79" s="83">
        <f t="shared" si="8"/>
        <v>-1.6930129924480175E-2</v>
      </c>
      <c r="H79" s="96">
        <v>89.558999999999997</v>
      </c>
      <c r="I79" s="97">
        <v>15779.736999999999</v>
      </c>
      <c r="J79" s="96">
        <v>124.473</v>
      </c>
      <c r="K79" s="98">
        <v>10312.325999999999</v>
      </c>
      <c r="M79" s="79"/>
      <c r="N79" s="101"/>
    </row>
    <row r="80" spans="2:14" x14ac:dyDescent="0.25">
      <c r="B80" s="93" t="s">
        <v>481</v>
      </c>
      <c r="C80" s="94" t="s">
        <v>482</v>
      </c>
      <c r="D80" s="100" t="s">
        <v>492</v>
      </c>
      <c r="E80" s="95">
        <v>106.496</v>
      </c>
      <c r="F80" s="95">
        <v>101.997</v>
      </c>
      <c r="G80" s="83">
        <f t="shared" si="8"/>
        <v>-4.2245718149038436E-2</v>
      </c>
      <c r="H80" s="96">
        <v>87.367999999999995</v>
      </c>
      <c r="I80" s="97">
        <v>15514.081445549462</v>
      </c>
      <c r="J80" s="96">
        <v>123.512</v>
      </c>
      <c r="K80" s="98">
        <v>10548.181900455911</v>
      </c>
      <c r="M80" s="79"/>
      <c r="N80" s="101"/>
    </row>
    <row r="81" spans="2:14" x14ac:dyDescent="0.25">
      <c r="B81" s="93" t="s">
        <v>483</v>
      </c>
      <c r="C81" s="94" t="s">
        <v>484</v>
      </c>
      <c r="D81" s="100" t="s">
        <v>492</v>
      </c>
      <c r="E81" s="95">
        <v>106.496</v>
      </c>
      <c r="F81" s="95">
        <v>102.203</v>
      </c>
      <c r="G81" s="83">
        <f t="shared" si="8"/>
        <v>-4.0311373197115308E-2</v>
      </c>
      <c r="H81" s="96">
        <v>87.489000000000004</v>
      </c>
      <c r="I81" s="97">
        <v>15598.047</v>
      </c>
      <c r="J81" s="96">
        <v>123.258</v>
      </c>
      <c r="K81" s="98">
        <v>10900.936</v>
      </c>
      <c r="M81" s="79"/>
      <c r="N81" s="101"/>
    </row>
    <row r="82" spans="2:14" x14ac:dyDescent="0.25">
      <c r="B82" s="93" t="s">
        <v>485</v>
      </c>
      <c r="C82" s="94" t="s">
        <v>486</v>
      </c>
      <c r="D82" s="100" t="s">
        <v>492</v>
      </c>
      <c r="E82" s="95">
        <v>106.496</v>
      </c>
      <c r="F82" s="95">
        <v>103.06399999999999</v>
      </c>
      <c r="G82" s="83">
        <f t="shared" si="8"/>
        <v>-3.22265625E-2</v>
      </c>
      <c r="H82" s="96">
        <v>88.787999999999997</v>
      </c>
      <c r="I82" s="97">
        <v>15445.451999999999</v>
      </c>
      <c r="J82" s="96">
        <v>123.512</v>
      </c>
      <c r="K82" s="98">
        <v>10783.963</v>
      </c>
      <c r="M82" s="79"/>
      <c r="N82" s="101"/>
    </row>
    <row r="83" spans="2:14" x14ac:dyDescent="0.25">
      <c r="B83" s="93" t="s">
        <v>487</v>
      </c>
      <c r="C83" s="94" t="s">
        <v>488</v>
      </c>
      <c r="D83" s="100" t="s">
        <v>492</v>
      </c>
      <c r="E83" s="95">
        <v>106.496</v>
      </c>
      <c r="F83" s="95">
        <v>103.408</v>
      </c>
      <c r="G83" s="83">
        <f t="shared" si="8"/>
        <v>-2.8996394230769162E-2</v>
      </c>
      <c r="H83" s="96">
        <v>89.363</v>
      </c>
      <c r="I83" s="97">
        <v>15646.322</v>
      </c>
      <c r="J83" s="96">
        <v>124.33</v>
      </c>
      <c r="K83" s="98">
        <v>10503.814</v>
      </c>
      <c r="M83" s="79"/>
      <c r="N83" s="101"/>
    </row>
    <row r="84" spans="2:14" x14ac:dyDescent="0.25">
      <c r="B84" s="93" t="s">
        <v>490</v>
      </c>
      <c r="C84" s="94" t="s">
        <v>489</v>
      </c>
      <c r="D84" s="100" t="s">
        <v>492</v>
      </c>
      <c r="E84" s="95">
        <v>106.496</v>
      </c>
      <c r="F84" s="95">
        <v>102.119</v>
      </c>
      <c r="G84" s="83">
        <f t="shared" si="8"/>
        <v>-4.1100135216346145E-2</v>
      </c>
      <c r="H84" s="96">
        <v>88.158000000000001</v>
      </c>
      <c r="I84" s="97">
        <v>15829.537</v>
      </c>
      <c r="J84" s="96">
        <v>124.15900000000001</v>
      </c>
      <c r="K84" s="98">
        <v>10026.668</v>
      </c>
      <c r="M84" s="79"/>
      <c r="N84" s="101"/>
    </row>
    <row r="85" spans="2:14" x14ac:dyDescent="0.25">
      <c r="B85" s="93" t="s">
        <v>491</v>
      </c>
      <c r="C85" s="94" t="s">
        <v>493</v>
      </c>
      <c r="D85" s="100" t="s">
        <v>496</v>
      </c>
      <c r="E85" s="95">
        <v>102.098</v>
      </c>
      <c r="F85" s="95">
        <v>102.098</v>
      </c>
      <c r="G85" s="83">
        <f t="shared" si="8"/>
        <v>0</v>
      </c>
      <c r="H85" s="96">
        <v>87.929000000000002</v>
      </c>
      <c r="I85" s="97">
        <v>16026.534</v>
      </c>
      <c r="J85" s="96">
        <v>125.22799999999999</v>
      </c>
      <c r="K85" s="98">
        <v>9817.8060000000005</v>
      </c>
      <c r="M85" s="79"/>
      <c r="N85" s="101"/>
    </row>
    <row r="86" spans="2:14" x14ac:dyDescent="0.25">
      <c r="B86" s="93" t="s">
        <v>494</v>
      </c>
      <c r="C86" s="94" t="s">
        <v>495</v>
      </c>
      <c r="D86" s="100" t="s">
        <v>504</v>
      </c>
      <c r="E86" s="95">
        <v>103.408</v>
      </c>
      <c r="F86" s="95">
        <v>102.27200000000001</v>
      </c>
      <c r="G86" s="83">
        <f>+F86/E86-1</f>
        <v>-1.0985610397648116E-2</v>
      </c>
      <c r="H86" s="96">
        <v>88.53</v>
      </c>
      <c r="I86" s="97">
        <v>16364.46</v>
      </c>
      <c r="J86" s="96">
        <v>124.741</v>
      </c>
      <c r="K86" s="98">
        <v>10007.675999999999</v>
      </c>
      <c r="M86" s="79"/>
      <c r="N86" s="101"/>
    </row>
    <row r="87" spans="2:14" x14ac:dyDescent="0.25">
      <c r="B87" s="93" t="s">
        <v>497</v>
      </c>
      <c r="C87" s="94" t="s">
        <v>498</v>
      </c>
      <c r="D87" s="100" t="s">
        <v>504</v>
      </c>
      <c r="E87" s="95">
        <v>103.408</v>
      </c>
      <c r="F87" s="95">
        <v>103.289</v>
      </c>
      <c r="G87" s="83">
        <f t="shared" si="8"/>
        <v>-1.1507813708804271E-3</v>
      </c>
      <c r="H87" s="96">
        <v>90.480999999999995</v>
      </c>
      <c r="I87" s="97">
        <v>16281.915999999999</v>
      </c>
      <c r="J87" s="96">
        <v>123.831</v>
      </c>
      <c r="K87" s="98">
        <v>10151.518</v>
      </c>
      <c r="M87" s="79"/>
      <c r="N87" s="101"/>
    </row>
    <row r="88" spans="2:14" x14ac:dyDescent="0.25">
      <c r="B88" s="93" t="s">
        <v>499</v>
      </c>
      <c r="C88" s="94" t="s">
        <v>500</v>
      </c>
      <c r="D88" s="100" t="s">
        <v>504</v>
      </c>
      <c r="E88" s="95">
        <v>103.408</v>
      </c>
      <c r="F88" s="95">
        <v>104.029</v>
      </c>
      <c r="G88" s="83">
        <v>1.8913201042136008E-2</v>
      </c>
      <c r="H88" s="96">
        <v>91.894000000000005</v>
      </c>
      <c r="I88" s="97">
        <v>16352.657999999999</v>
      </c>
      <c r="J88" s="96">
        <v>123.19</v>
      </c>
      <c r="K88" s="98">
        <v>10356.455</v>
      </c>
      <c r="M88" s="79"/>
      <c r="N88" s="101"/>
    </row>
    <row r="89" spans="2:14" x14ac:dyDescent="0.25">
      <c r="B89" s="93" t="s">
        <v>501</v>
      </c>
      <c r="C89" s="94" t="s">
        <v>502</v>
      </c>
      <c r="D89" s="100" t="s">
        <v>504</v>
      </c>
      <c r="E89" s="95">
        <v>103.408</v>
      </c>
      <c r="F89" s="95">
        <v>103.8</v>
      </c>
      <c r="G89" s="83">
        <v>1.6670257987423831E-2</v>
      </c>
      <c r="H89" s="96">
        <v>91.876999999999995</v>
      </c>
      <c r="I89" s="97">
        <v>15957.54742526341</v>
      </c>
      <c r="J89" s="96">
        <v>122.34099999999999</v>
      </c>
      <c r="K89" s="98">
        <v>10260.868</v>
      </c>
      <c r="M89" s="79"/>
      <c r="N89" s="101"/>
    </row>
    <row r="90" spans="2:14" x14ac:dyDescent="0.25">
      <c r="B90" s="93" t="s">
        <v>506</v>
      </c>
      <c r="C90" s="94" t="s">
        <v>503</v>
      </c>
      <c r="D90" s="100" t="s">
        <v>504</v>
      </c>
      <c r="E90" s="95">
        <v>103.408</v>
      </c>
      <c r="F90" s="95">
        <v>103.04900000000001</v>
      </c>
      <c r="G90" s="83">
        <f t="shared" ref="G90:G100" si="9">+F90/E90-1</f>
        <v>-3.4716849760172419E-3</v>
      </c>
      <c r="H90" s="96">
        <v>90.903000000000006</v>
      </c>
      <c r="I90" s="97">
        <v>15584.183000000001</v>
      </c>
      <c r="J90" s="96">
        <v>121.083</v>
      </c>
      <c r="K90" s="98">
        <v>10496.499</v>
      </c>
      <c r="M90" s="79"/>
      <c r="N90" s="101"/>
    </row>
    <row r="91" spans="2:14" x14ac:dyDescent="0.25">
      <c r="B91" s="93" t="s">
        <v>507</v>
      </c>
      <c r="C91" s="94" t="s">
        <v>505</v>
      </c>
      <c r="D91" s="100" t="s">
        <v>504</v>
      </c>
      <c r="E91" s="95">
        <v>103.408</v>
      </c>
      <c r="F91" s="95">
        <v>101.864</v>
      </c>
      <c r="G91" s="83">
        <f t="shared" si="9"/>
        <v>-1.4931146526380945E-2</v>
      </c>
      <c r="H91" s="96">
        <v>88.399000000000001</v>
      </c>
      <c r="I91" s="97">
        <v>15503.013999999999</v>
      </c>
      <c r="J91" s="96">
        <v>121.256</v>
      </c>
      <c r="K91" s="98">
        <v>10763.826999999999</v>
      </c>
      <c r="M91" s="79"/>
      <c r="N91" s="101"/>
    </row>
    <row r="92" spans="2:14" x14ac:dyDescent="0.25">
      <c r="B92" s="93" t="s">
        <v>509</v>
      </c>
      <c r="C92" s="94" t="s">
        <v>508</v>
      </c>
      <c r="D92" s="100" t="s">
        <v>523</v>
      </c>
      <c r="E92" s="95">
        <v>103.8</v>
      </c>
      <c r="F92" s="95">
        <v>101.574</v>
      </c>
      <c r="G92" s="83">
        <f t="shared" si="9"/>
        <v>-2.1445086705202288E-2</v>
      </c>
      <c r="H92" s="96">
        <v>89.108999999999995</v>
      </c>
      <c r="I92" s="97">
        <v>15235.335999999999</v>
      </c>
      <c r="J92" s="96">
        <v>118.61199999999999</v>
      </c>
      <c r="K92" s="98">
        <v>11146.328</v>
      </c>
      <c r="M92" s="79"/>
      <c r="N92" s="101"/>
    </row>
    <row r="93" spans="2:14" x14ac:dyDescent="0.25">
      <c r="B93" s="93" t="s">
        <v>510</v>
      </c>
      <c r="C93" s="94" t="s">
        <v>511</v>
      </c>
      <c r="D93" s="100" t="s">
        <v>523</v>
      </c>
      <c r="E93" s="95">
        <v>103.8</v>
      </c>
      <c r="F93" s="95">
        <v>99.867000000000004</v>
      </c>
      <c r="G93" s="83">
        <f t="shared" si="9"/>
        <v>-3.7890173410404571E-2</v>
      </c>
      <c r="H93" s="96">
        <v>87.950999999999993</v>
      </c>
      <c r="I93" s="97">
        <v>15676.824000000001</v>
      </c>
      <c r="J93" s="96">
        <v>116.172</v>
      </c>
      <c r="K93" s="98">
        <v>11457.343999999999</v>
      </c>
      <c r="M93" s="79"/>
      <c r="N93" s="101"/>
    </row>
    <row r="94" spans="2:14" x14ac:dyDescent="0.25">
      <c r="B94" s="93" t="s">
        <v>512</v>
      </c>
      <c r="C94" s="94" t="s">
        <v>513</v>
      </c>
      <c r="D94" s="100" t="s">
        <v>523</v>
      </c>
      <c r="E94" s="95">
        <v>103.8</v>
      </c>
      <c r="F94" s="95">
        <v>99.394000000000005</v>
      </c>
      <c r="G94" s="83">
        <f t="shared" si="9"/>
        <v>-4.2447013487475815E-2</v>
      </c>
      <c r="H94" s="96">
        <v>88.064999999999998</v>
      </c>
      <c r="I94" s="97">
        <v>15994.852999999999</v>
      </c>
      <c r="J94" s="96">
        <v>116.023</v>
      </c>
      <c r="K94" s="98">
        <v>10896.753000000001</v>
      </c>
      <c r="M94" s="79"/>
      <c r="N94" s="101"/>
    </row>
    <row r="95" spans="2:14" x14ac:dyDescent="0.25">
      <c r="B95" s="93" t="s">
        <v>514</v>
      </c>
      <c r="C95" s="94" t="s">
        <v>515</v>
      </c>
      <c r="D95" s="100" t="s">
        <v>523</v>
      </c>
      <c r="E95" s="95">
        <v>103.8</v>
      </c>
      <c r="F95" s="95">
        <v>98.543999999999997</v>
      </c>
      <c r="G95" s="83">
        <f t="shared" si="9"/>
        <v>-5.0635838150289048E-2</v>
      </c>
      <c r="H95" s="96">
        <v>87.918999999999997</v>
      </c>
      <c r="I95" s="97">
        <v>16306.424000000001</v>
      </c>
      <c r="J95" s="96">
        <v>115.105</v>
      </c>
      <c r="K95" s="98">
        <v>10462.236000000001</v>
      </c>
      <c r="M95" s="79"/>
      <c r="N95" s="101"/>
    </row>
    <row r="96" spans="2:14" x14ac:dyDescent="0.25">
      <c r="B96" s="93" t="s">
        <v>516</v>
      </c>
      <c r="C96" s="94" t="s">
        <v>517</v>
      </c>
      <c r="D96" s="100" t="s">
        <v>523</v>
      </c>
      <c r="E96" s="95">
        <v>103.8</v>
      </c>
      <c r="F96" s="95">
        <v>98.373000000000005</v>
      </c>
      <c r="G96" s="83">
        <f t="shared" si="9"/>
        <v>-5.2283236994219551E-2</v>
      </c>
      <c r="H96" s="96">
        <v>86.97</v>
      </c>
      <c r="I96" s="97">
        <v>16328.388000000001</v>
      </c>
      <c r="J96" s="96">
        <v>117.248</v>
      </c>
      <c r="K96" s="98">
        <v>9864.5130000000008</v>
      </c>
      <c r="M96" s="79"/>
      <c r="N96" s="101"/>
    </row>
    <row r="97" spans="2:14" x14ac:dyDescent="0.25">
      <c r="B97" s="93" t="s">
        <v>518</v>
      </c>
      <c r="C97" s="94" t="s">
        <v>519</v>
      </c>
      <c r="D97" s="100" t="s">
        <v>523</v>
      </c>
      <c r="E97" s="95">
        <v>103.8</v>
      </c>
      <c r="F97" s="95">
        <v>100.279</v>
      </c>
      <c r="G97" s="83">
        <f t="shared" si="9"/>
        <v>-3.3921001926782268E-2</v>
      </c>
      <c r="H97" s="96">
        <v>88.188999999999993</v>
      </c>
      <c r="I97" s="97">
        <v>16507.653999999999</v>
      </c>
      <c r="J97" s="96">
        <v>120.923</v>
      </c>
      <c r="K97" s="98">
        <v>9667.2440000000006</v>
      </c>
      <c r="M97" s="79"/>
      <c r="N97" s="101"/>
    </row>
    <row r="98" spans="2:14" x14ac:dyDescent="0.25">
      <c r="B98" s="93" t="s">
        <v>521</v>
      </c>
      <c r="C98" s="94" t="s">
        <v>520</v>
      </c>
      <c r="D98" s="100" t="s">
        <v>522</v>
      </c>
      <c r="E98" s="95">
        <v>98.543999999999997</v>
      </c>
      <c r="F98" s="95">
        <v>101.15900000000001</v>
      </c>
      <c r="G98" s="83">
        <f t="shared" si="9"/>
        <v>2.6536369540509863E-2</v>
      </c>
      <c r="H98" s="96">
        <v>89.277000000000001</v>
      </c>
      <c r="I98" s="97">
        <v>16757.189999999999</v>
      </c>
      <c r="J98" s="96">
        <v>120.94799999999999</v>
      </c>
      <c r="K98" s="98">
        <v>10061.654</v>
      </c>
      <c r="M98" s="79"/>
      <c r="N98" s="101"/>
    </row>
    <row r="99" spans="2:14" x14ac:dyDescent="0.25">
      <c r="B99" s="93" t="s">
        <v>525</v>
      </c>
      <c r="C99" s="94" t="s">
        <v>524</v>
      </c>
      <c r="D99" s="100" t="s">
        <v>522</v>
      </c>
      <c r="E99" s="95">
        <v>98.543999999999997</v>
      </c>
      <c r="F99" s="95">
        <v>101.935</v>
      </c>
      <c r="G99" s="83">
        <f t="shared" si="9"/>
        <v>3.4411024516967093E-2</v>
      </c>
      <c r="H99" s="96">
        <v>90.727999999999994</v>
      </c>
      <c r="I99" s="97">
        <v>16422.717000000001</v>
      </c>
      <c r="J99" s="96">
        <v>120.19799999999999</v>
      </c>
      <c r="K99" s="98">
        <v>10078.486000000001</v>
      </c>
      <c r="M99" s="79"/>
      <c r="N99" s="101"/>
    </row>
    <row r="100" spans="2:14" ht="15.75" thickBot="1" x14ac:dyDescent="0.3">
      <c r="B100" s="113" t="s">
        <v>526</v>
      </c>
      <c r="C100" s="103" t="s">
        <v>527</v>
      </c>
      <c r="D100" s="115" t="s">
        <v>522</v>
      </c>
      <c r="E100" s="116">
        <v>98.543999999999997</v>
      </c>
      <c r="F100" s="116">
        <v>100.59099999999999</v>
      </c>
      <c r="G100" s="112">
        <f t="shared" si="9"/>
        <v>2.0772446825783275E-2</v>
      </c>
      <c r="H100" s="117">
        <v>90.694999999999993</v>
      </c>
      <c r="I100" s="119">
        <v>16778.594000000001</v>
      </c>
      <c r="J100" s="117">
        <v>116.785</v>
      </c>
      <c r="K100" s="118">
        <v>10252.442999999999</v>
      </c>
      <c r="M100" s="79"/>
      <c r="N100" s="101"/>
    </row>
    <row r="101" spans="2:14" x14ac:dyDescent="0.25">
      <c r="B101" s="1" t="s">
        <v>437</v>
      </c>
      <c r="D101" s="58"/>
      <c r="H101" s="58"/>
      <c r="I101" s="114"/>
      <c r="J101" s="58"/>
      <c r="K101" s="58"/>
    </row>
    <row r="102" spans="2:14" x14ac:dyDescent="0.25">
      <c r="H102" s="58"/>
      <c r="I102" s="58"/>
      <c r="J102" s="58"/>
    </row>
    <row r="103" spans="2:14" x14ac:dyDescent="0.25">
      <c r="B103" s="6"/>
      <c r="E103" s="70"/>
      <c r="F103" s="26"/>
      <c r="G103" s="70"/>
      <c r="H103" s="58"/>
      <c r="I103" s="58"/>
      <c r="J103" s="58"/>
    </row>
    <row r="104" spans="2:14" x14ac:dyDescent="0.25">
      <c r="B104" s="6"/>
      <c r="F104" s="58"/>
      <c r="G104" s="58"/>
      <c r="H104" s="102"/>
      <c r="I104" s="70"/>
      <c r="K104" s="60"/>
    </row>
    <row r="105" spans="2:14" x14ac:dyDescent="0.25">
      <c r="F105" s="58"/>
      <c r="G105" s="58"/>
      <c r="H105" s="58"/>
      <c r="I105" s="55"/>
    </row>
    <row r="106" spans="2:14" x14ac:dyDescent="0.25">
      <c r="F106" s="58"/>
      <c r="G106" s="58"/>
      <c r="H106" s="57"/>
      <c r="I106" s="68"/>
    </row>
    <row r="107" spans="2:14" x14ac:dyDescent="0.25">
      <c r="F107" s="58"/>
      <c r="G107" s="58"/>
      <c r="H107" s="57"/>
      <c r="I107" s="68"/>
    </row>
    <row r="108" spans="2:14" x14ac:dyDescent="0.25">
      <c r="F108" s="58"/>
      <c r="G108" s="58"/>
      <c r="H108" s="64"/>
      <c r="I108" s="68"/>
    </row>
    <row r="109" spans="2:14" x14ac:dyDescent="0.25">
      <c r="F109" s="58"/>
      <c r="G109" s="58"/>
      <c r="H109" s="64"/>
      <c r="I109" s="68"/>
    </row>
    <row r="110" spans="2:14" x14ac:dyDescent="0.25">
      <c r="F110" s="58"/>
      <c r="G110" s="58"/>
      <c r="H110" s="64"/>
      <c r="I110" s="68"/>
    </row>
    <row r="111" spans="2:14" x14ac:dyDescent="0.25">
      <c r="F111" s="58"/>
      <c r="G111" s="58"/>
      <c r="H111" s="64"/>
      <c r="I111" s="68"/>
    </row>
    <row r="112" spans="2:14" x14ac:dyDescent="0.25">
      <c r="F112" s="58"/>
      <c r="G112" s="58"/>
      <c r="H112" s="64"/>
      <c r="I112" s="68"/>
    </row>
    <row r="113" spans="7:9" x14ac:dyDescent="0.25">
      <c r="G113" s="58"/>
      <c r="H113" s="64"/>
      <c r="I113" s="68"/>
    </row>
    <row r="114" spans="7:9" x14ac:dyDescent="0.25">
      <c r="G114" s="58"/>
      <c r="H114" s="64"/>
      <c r="I114" s="68"/>
    </row>
    <row r="115" spans="7:9" x14ac:dyDescent="0.25">
      <c r="G115" s="58"/>
      <c r="H115" s="64"/>
      <c r="I115" s="68"/>
    </row>
    <row r="116" spans="7:9" x14ac:dyDescent="0.25">
      <c r="G116" s="58"/>
      <c r="H116" s="64"/>
      <c r="I116" s="68"/>
    </row>
    <row r="117" spans="7:9" x14ac:dyDescent="0.25">
      <c r="G117" s="58"/>
      <c r="H117" s="64"/>
      <c r="I117" s="68"/>
    </row>
    <row r="118" spans="7:9" x14ac:dyDescent="0.25">
      <c r="G118" s="58"/>
      <c r="H118" s="64"/>
      <c r="I118" s="68"/>
    </row>
    <row r="119" spans="7:9" x14ac:dyDescent="0.25">
      <c r="G119" s="58"/>
      <c r="H119" s="64"/>
      <c r="I119" s="68"/>
    </row>
    <row r="120" spans="7:9" x14ac:dyDescent="0.25">
      <c r="G120" s="58"/>
      <c r="H120" s="64"/>
      <c r="I120" s="68"/>
    </row>
  </sheetData>
  <phoneticPr fontId="22" type="noConversion"/>
  <pageMargins left="0.7" right="0.7" top="0.75" bottom="0.75" header="0.3" footer="0.3"/>
  <pageSetup paperSize="9" scale="5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142" activePane="bottomLeft" state="frozen"/>
      <selection pane="bottomLeft" activeCell="E149" sqref="E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7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9" activePane="bottomLeft" state="frozen"/>
      <selection pane="bottomLeft" activeCell="I149" sqref="I149"/>
    </sheetView>
  </sheetViews>
  <sheetFormatPr baseColWidth="10" defaultColWidth="11.42578125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69"/>
      <c r="M144" s="26"/>
    </row>
    <row r="145" spans="2:256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69"/>
      <c r="M145" s="26"/>
    </row>
    <row r="146" spans="2:256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69"/>
      <c r="M146" s="26"/>
    </row>
    <row r="147" spans="2:256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69"/>
      <c r="M147" s="26"/>
    </row>
    <row r="148" spans="2:256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69"/>
      <c r="M148" s="26"/>
    </row>
    <row r="149" spans="2:256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69"/>
      <c r="M149" s="26"/>
    </row>
    <row r="150" spans="2:256" x14ac:dyDescent="0.25">
      <c r="B150" s="44"/>
      <c r="C150" s="44"/>
      <c r="D150" s="44"/>
      <c r="E150" s="44"/>
      <c r="F150" s="58"/>
      <c r="G150" s="44"/>
      <c r="H150" s="6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6"/>
    </row>
    <row r="152" spans="2:256" x14ac:dyDescent="0.25">
      <c r="G152" s="58"/>
      <c r="H152" s="67"/>
      <c r="I152" s="26"/>
    </row>
    <row r="153" spans="2:256" x14ac:dyDescent="0.25">
      <c r="F153" s="58"/>
      <c r="H153" s="58"/>
      <c r="I153" s="67"/>
      <c r="J153" s="67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6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Castro Barrera</dc:creator>
  <cp:lastModifiedBy>Paula Maldonado</cp:lastModifiedBy>
  <cp:lastPrinted>2025-06-06T16:08:15Z</cp:lastPrinted>
  <dcterms:created xsi:type="dcterms:W3CDTF">2012-12-11T12:06:49Z</dcterms:created>
  <dcterms:modified xsi:type="dcterms:W3CDTF">2025-06-06T17:03:47Z</dcterms:modified>
</cp:coreProperties>
</file>