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 CNE\"/>
    </mc:Choice>
  </mc:AlternateContent>
  <xr:revisionPtr revIDLastSave="0" documentId="13_ncr:1_{92A6795B-4EA0-4B01-B36A-47007C21404A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Venta_mensual" sheetId="1" r:id="rId1"/>
    <sheet name="Hoja2" sheetId="2" r:id="rId2"/>
    <sheet name="Hoja3" sheetId="3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G18" i="1"/>
  <c r="C19" i="1"/>
  <c r="G19" i="1"/>
  <c r="C20" i="1"/>
  <c r="G20" i="1"/>
  <c r="C21" i="1"/>
  <c r="G21" i="1"/>
  <c r="C22" i="1"/>
  <c r="G22" i="1"/>
  <c r="C23" i="1"/>
  <c r="G23" i="1"/>
</calcChain>
</file>

<file path=xl/sharedStrings.xml><?xml version="1.0" encoding="utf-8"?>
<sst xmlns="http://schemas.openxmlformats.org/spreadsheetml/2006/main" count="19" uniqueCount="15">
  <si>
    <t>VENTA DE COMBUSTIBLES DERIVADOS DEL PETROLEO</t>
  </si>
  <si>
    <t>PERIODO</t>
  </si>
  <si>
    <t>( miles m3)</t>
  </si>
  <si>
    <t>P. Combustibles</t>
  </si>
  <si>
    <t>Gas Licuado</t>
  </si>
  <si>
    <t>Gasolinas</t>
  </si>
  <si>
    <t>Diesel</t>
  </si>
  <si>
    <t>Kerosene D.</t>
  </si>
  <si>
    <t xml:space="preserve">            1990 - 2012</t>
  </si>
  <si>
    <t>FUENTE:  Balaces Energia (hasta 2012), ENAP (2013 en adelante)</t>
  </si>
  <si>
    <t>93 octanos</t>
  </si>
  <si>
    <t>95 octanos</t>
  </si>
  <si>
    <t>97 octanos</t>
  </si>
  <si>
    <t>% participación gasolinas Año 2013</t>
  </si>
  <si>
    <t>Datos obtenidos a partir del informe estadístico SEC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</si>
</sst>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color indexed="18"/>
      <name val="Times New Roman"/>
      <family val="1"/>
    </font>
    <font>
      <sz val="10"/>
      <name val="Times New Roman"/>
      <family val="1"/>
    </font>
    <font>
      <sz val="10"/>
      <color indexed="18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b/>
      <sz val="10"/>
      <color indexed="62"/>
      <name val="Times New Roman"/>
      <family val="1"/>
    </font>
    <font>
      <sz val="8"/>
      <name val="Arial"/>
      <family val="2"/>
    </font>
    <font>
      <u/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/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7" fontId="5" fillId="3" borderId="1" xfId="0" applyNumberFormat="1" applyFont="1" applyFill="1" applyBorder="1" applyAlignment="1">
      <alignment horizontal="center" vertical="center"/>
    </xf>
    <xf numFmtId="17" fontId="5" fillId="3" borderId="6" xfId="0" applyNumberFormat="1" applyFont="1" applyFill="1" applyBorder="1" applyAlignment="1">
      <alignment horizontal="center" vertical="center"/>
    </xf>
    <xf numFmtId="17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9" fillId="0" borderId="0" xfId="0" applyNumberFormat="1" applyFont="1"/>
    <xf numFmtId="3" fontId="10" fillId="0" borderId="7" xfId="0" applyNumberFormat="1" applyFont="1" applyBorder="1" applyAlignment="1">
      <alignment horizontal="center"/>
    </xf>
    <xf numFmtId="9" fontId="10" fillId="0" borderId="3" xfId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9" fontId="10" fillId="0" borderId="9" xfId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9" fontId="10" fillId="0" borderId="11" xfId="1" applyFont="1" applyBorder="1" applyAlignment="1">
      <alignment horizontal="center"/>
    </xf>
    <xf numFmtId="3" fontId="8" fillId="0" borderId="0" xfId="0" applyNumberFormat="1" applyFont="1"/>
    <xf numFmtId="3" fontId="1" fillId="0" borderId="0" xfId="0" applyNumberFormat="1" applyFont="1"/>
    <xf numFmtId="0" fontId="1" fillId="0" borderId="0" xfId="0" applyFont="1"/>
    <xf numFmtId="3" fontId="10" fillId="0" borderId="12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53"/>
  <sheetViews>
    <sheetView tabSelected="1" workbookViewId="0">
      <pane ySplit="1860" topLeftCell="A125" activePane="bottomLeft"/>
      <selection activeCell="B6" sqref="B6"/>
      <selection pane="bottomLeft" activeCell="G140" sqref="G140:G141"/>
    </sheetView>
  </sheetViews>
  <sheetFormatPr baseColWidth="10" defaultRowHeight="12.75" x14ac:dyDescent="0.2"/>
  <cols>
    <col min="3" max="6" width="13.28515625" customWidth="1"/>
    <col min="7" max="7" width="14.42578125" customWidth="1"/>
    <col min="8" max="8" width="13.7109375" bestFit="1" customWidth="1"/>
    <col min="9" max="10" width="14.7109375" customWidth="1"/>
  </cols>
  <sheetData>
    <row r="2" spans="2:7" x14ac:dyDescent="0.2">
      <c r="B2" s="1"/>
      <c r="C2" s="1" t="s">
        <v>0</v>
      </c>
      <c r="D2" s="1"/>
      <c r="E2" s="2"/>
      <c r="F2" s="2"/>
      <c r="G2" s="2"/>
    </row>
    <row r="3" spans="2:7" x14ac:dyDescent="0.2">
      <c r="B3" s="1"/>
      <c r="C3" s="1"/>
      <c r="D3" s="1" t="s">
        <v>8</v>
      </c>
      <c r="E3" s="2"/>
      <c r="F3" s="2"/>
      <c r="G3" s="2"/>
    </row>
    <row r="4" spans="2:7" x14ac:dyDescent="0.2">
      <c r="B4" s="3"/>
      <c r="C4" s="3"/>
      <c r="D4" s="2"/>
      <c r="E4" s="2"/>
      <c r="F4" s="2"/>
      <c r="G4" s="2"/>
    </row>
    <row r="5" spans="2:7" ht="3" customHeight="1" thickBot="1" x14ac:dyDescent="0.25">
      <c r="B5" s="4"/>
      <c r="C5" s="5"/>
      <c r="D5" s="6"/>
      <c r="E5" s="6"/>
      <c r="F5" s="6"/>
      <c r="G5" s="6"/>
    </row>
    <row r="6" spans="2:7" x14ac:dyDescent="0.2">
      <c r="B6" s="7" t="s">
        <v>1</v>
      </c>
      <c r="C6" s="8" t="s">
        <v>4</v>
      </c>
      <c r="D6" s="7" t="s">
        <v>5</v>
      </c>
      <c r="E6" s="8" t="s">
        <v>7</v>
      </c>
      <c r="F6" s="7" t="s">
        <v>6</v>
      </c>
      <c r="G6" s="9" t="s">
        <v>3</v>
      </c>
    </row>
    <row r="7" spans="2:7" ht="13.5" thickBot="1" x14ac:dyDescent="0.25">
      <c r="B7" s="10"/>
      <c r="C7" s="11" t="s">
        <v>2</v>
      </c>
      <c r="D7" s="12" t="s">
        <v>2</v>
      </c>
      <c r="E7" s="11" t="s">
        <v>2</v>
      </c>
      <c r="F7" s="12" t="s">
        <v>2</v>
      </c>
      <c r="G7" s="11" t="s">
        <v>2</v>
      </c>
    </row>
    <row r="8" spans="2:7" x14ac:dyDescent="0.2">
      <c r="B8" s="21">
        <v>1990</v>
      </c>
      <c r="C8" s="13">
        <v>1112.2047244094488</v>
      </c>
      <c r="D8" s="14">
        <v>1882</v>
      </c>
      <c r="E8" s="13">
        <v>218</v>
      </c>
      <c r="F8" s="14">
        <v>2698</v>
      </c>
      <c r="G8" s="14">
        <v>1476.0935910478129</v>
      </c>
    </row>
    <row r="9" spans="2:7" x14ac:dyDescent="0.2">
      <c r="B9" s="22">
        <v>1991</v>
      </c>
      <c r="C9" s="15">
        <v>1188.9763779527559</v>
      </c>
      <c r="D9" s="16">
        <v>1948</v>
      </c>
      <c r="E9" s="15">
        <v>271</v>
      </c>
      <c r="F9" s="16">
        <v>2752</v>
      </c>
      <c r="G9" s="16">
        <v>1494.4048830111903</v>
      </c>
    </row>
    <row r="10" spans="2:7" x14ac:dyDescent="0.2">
      <c r="B10" s="22">
        <v>1992</v>
      </c>
      <c r="C10" s="15">
        <v>1318.8976377952756</v>
      </c>
      <c r="D10" s="16">
        <v>2147</v>
      </c>
      <c r="E10" s="15">
        <v>323</v>
      </c>
      <c r="F10" s="16">
        <v>2819</v>
      </c>
      <c r="G10" s="16">
        <v>1668.3621566632758</v>
      </c>
    </row>
    <row r="11" spans="2:7" x14ac:dyDescent="0.2">
      <c r="B11" s="22">
        <v>1993</v>
      </c>
      <c r="C11" s="15">
        <v>1444.8818897637796</v>
      </c>
      <c r="D11" s="16">
        <v>2265</v>
      </c>
      <c r="E11" s="15">
        <v>343</v>
      </c>
      <c r="F11" s="16">
        <v>3177</v>
      </c>
      <c r="G11" s="16">
        <v>1819.9389623601221</v>
      </c>
    </row>
    <row r="12" spans="2:7" x14ac:dyDescent="0.2">
      <c r="B12" s="22">
        <v>1994</v>
      </c>
      <c r="C12" s="15">
        <v>1478.3464566929133</v>
      </c>
      <c r="D12" s="16">
        <v>2544</v>
      </c>
      <c r="E12" s="15">
        <v>336</v>
      </c>
      <c r="F12" s="16">
        <v>3469</v>
      </c>
      <c r="G12" s="16">
        <v>1933.8758901322483</v>
      </c>
    </row>
    <row r="13" spans="2:7" x14ac:dyDescent="0.2">
      <c r="B13" s="22">
        <v>1995</v>
      </c>
      <c r="C13" s="15">
        <v>1622.0472440944882</v>
      </c>
      <c r="D13" s="16">
        <v>2752</v>
      </c>
      <c r="E13" s="15">
        <v>335</v>
      </c>
      <c r="F13" s="16">
        <v>3828</v>
      </c>
      <c r="G13" s="16">
        <v>2146.4903357070193</v>
      </c>
    </row>
    <row r="14" spans="2:7" x14ac:dyDescent="0.2">
      <c r="B14" s="22">
        <v>1996</v>
      </c>
      <c r="C14" s="15">
        <v>1759.8425196850394</v>
      </c>
      <c r="D14" s="16">
        <v>2946</v>
      </c>
      <c r="E14" s="15">
        <v>395</v>
      </c>
      <c r="F14" s="16">
        <v>4199</v>
      </c>
      <c r="G14" s="16">
        <v>2123.092573753815</v>
      </c>
    </row>
    <row r="15" spans="2:7" x14ac:dyDescent="0.2">
      <c r="B15" s="22">
        <v>1997</v>
      </c>
      <c r="C15" s="15">
        <v>1844.6456692913387</v>
      </c>
      <c r="D15" s="16">
        <v>3064</v>
      </c>
      <c r="E15" s="15">
        <v>394.17</v>
      </c>
      <c r="F15" s="16">
        <v>4689.5617021276594</v>
      </c>
      <c r="G15" s="16">
        <v>2173.8445574771108</v>
      </c>
    </row>
    <row r="16" spans="2:7" x14ac:dyDescent="0.2">
      <c r="B16" s="22">
        <v>1998</v>
      </c>
      <c r="C16" s="15">
        <v>1996.3188976377953</v>
      </c>
      <c r="D16" s="16">
        <v>3188</v>
      </c>
      <c r="E16" s="15">
        <v>358.34</v>
      </c>
      <c r="F16" s="16">
        <v>4663</v>
      </c>
      <c r="G16" s="16">
        <v>1957.2736520854528</v>
      </c>
    </row>
    <row r="17" spans="2:12" x14ac:dyDescent="0.2">
      <c r="B17" s="22">
        <v>1999</v>
      </c>
      <c r="C17" s="15">
        <v>2047.2440944881889</v>
      </c>
      <c r="D17" s="16">
        <v>3252</v>
      </c>
      <c r="E17" s="15">
        <v>312</v>
      </c>
      <c r="F17" s="16">
        <v>5084</v>
      </c>
      <c r="G17" s="16">
        <v>1771.1088504577824</v>
      </c>
    </row>
    <row r="18" spans="2:12" x14ac:dyDescent="0.2">
      <c r="B18" s="22">
        <v>2000</v>
      </c>
      <c r="C18" s="15">
        <f>1040/0.55</f>
        <v>1890.9090909090908</v>
      </c>
      <c r="D18" s="16">
        <v>3261</v>
      </c>
      <c r="E18" s="15">
        <v>258</v>
      </c>
      <c r="F18" s="16">
        <v>4780</v>
      </c>
      <c r="G18" s="16">
        <f>1776/0.936</f>
        <v>1897.4358974358972</v>
      </c>
    </row>
    <row r="19" spans="2:12" x14ac:dyDescent="0.2">
      <c r="B19" s="22">
        <v>2001</v>
      </c>
      <c r="C19" s="15">
        <f>996/0.55</f>
        <v>1810.9090909090908</v>
      </c>
      <c r="D19" s="16">
        <v>2982</v>
      </c>
      <c r="E19" s="15">
        <v>221</v>
      </c>
      <c r="F19" s="16">
        <v>4867</v>
      </c>
      <c r="G19" s="16">
        <f>1510/0.936</f>
        <v>1613.2478632478631</v>
      </c>
    </row>
    <row r="20" spans="2:12" x14ac:dyDescent="0.2">
      <c r="B20" s="22">
        <v>2002</v>
      </c>
      <c r="C20" s="15">
        <f>969/0.55</f>
        <v>1761.8181818181818</v>
      </c>
      <c r="D20" s="16">
        <v>2965</v>
      </c>
      <c r="E20" s="15">
        <v>204</v>
      </c>
      <c r="F20" s="16">
        <v>5031</v>
      </c>
      <c r="G20" s="16">
        <f>1364/0.936</f>
        <v>1457.2649572649573</v>
      </c>
    </row>
    <row r="21" spans="2:12" x14ac:dyDescent="0.2">
      <c r="B21" s="22">
        <v>2003</v>
      </c>
      <c r="C21" s="15">
        <f>991/0.55</f>
        <v>1801.8181818181818</v>
      </c>
      <c r="D21" s="16">
        <v>2879</v>
      </c>
      <c r="E21" s="15">
        <v>149</v>
      </c>
      <c r="F21" s="16">
        <v>5030</v>
      </c>
      <c r="G21" s="16">
        <f>1589/0.936</f>
        <v>1697.6495726495725</v>
      </c>
    </row>
    <row r="22" spans="2:12" x14ac:dyDescent="0.2">
      <c r="B22" s="22">
        <v>2004</v>
      </c>
      <c r="C22" s="15">
        <f>1017/0.55</f>
        <v>1849.090909090909</v>
      </c>
      <c r="D22" s="16">
        <v>2893</v>
      </c>
      <c r="E22" s="15">
        <v>132</v>
      </c>
      <c r="F22" s="16">
        <v>5406</v>
      </c>
      <c r="G22" s="16">
        <f>1628/0.936</f>
        <v>1739.3162393162393</v>
      </c>
    </row>
    <row r="23" spans="2:12" x14ac:dyDescent="0.2">
      <c r="B23" s="22">
        <v>2005</v>
      </c>
      <c r="C23" s="15">
        <f>985/0.55</f>
        <v>1790.9090909090908</v>
      </c>
      <c r="D23" s="16">
        <v>2886</v>
      </c>
      <c r="E23" s="15">
        <v>116</v>
      </c>
      <c r="F23" s="16">
        <v>5938</v>
      </c>
      <c r="G23" s="16">
        <f>1908/0.936</f>
        <v>2038.4615384615383</v>
      </c>
    </row>
    <row r="24" spans="2:12" x14ac:dyDescent="0.2">
      <c r="B24" s="22">
        <v>2006</v>
      </c>
      <c r="C24" s="15">
        <v>1840.7</v>
      </c>
      <c r="D24" s="16">
        <v>2934.7</v>
      </c>
      <c r="E24" s="15">
        <v>106.1</v>
      </c>
      <c r="F24" s="16">
        <v>6235.6</v>
      </c>
      <c r="G24" s="16">
        <v>2103.3000000000002</v>
      </c>
    </row>
    <row r="25" spans="2:12" x14ac:dyDescent="0.2">
      <c r="B25" s="22">
        <v>2007</v>
      </c>
      <c r="C25" s="15">
        <v>2113.842656407407</v>
      </c>
      <c r="D25" s="16">
        <v>3121.2969100000005</v>
      </c>
      <c r="E25" s="15">
        <v>143.84986699999999</v>
      </c>
      <c r="F25" s="16">
        <v>9484.6786619999984</v>
      </c>
      <c r="G25" s="16">
        <v>2703.6792719999999</v>
      </c>
    </row>
    <row r="26" spans="2:12" x14ac:dyDescent="0.2">
      <c r="B26" s="22">
        <v>2008</v>
      </c>
      <c r="C26" s="15">
        <v>2610.2072015296872</v>
      </c>
      <c r="D26" s="16">
        <v>3147.236821844002</v>
      </c>
      <c r="E26" s="15">
        <v>97.544747000000015</v>
      </c>
      <c r="F26" s="16">
        <v>9806.3969089869988</v>
      </c>
      <c r="G26" s="16">
        <v>2956.4745171282048</v>
      </c>
    </row>
    <row r="27" spans="2:12" s="20" customFormat="1" x14ac:dyDescent="0.2">
      <c r="B27" s="22">
        <v>2009</v>
      </c>
      <c r="C27" s="15">
        <v>2129.1987696666665</v>
      </c>
      <c r="D27" s="16">
        <v>3474.5493561882286</v>
      </c>
      <c r="E27" s="15">
        <v>151.83171000081006</v>
      </c>
      <c r="F27" s="16">
        <v>9095.9106145108581</v>
      </c>
      <c r="G27" s="16">
        <v>2269.2634024568029</v>
      </c>
    </row>
    <row r="28" spans="2:12" s="20" customFormat="1" x14ac:dyDescent="0.2">
      <c r="B28" s="22">
        <v>2010</v>
      </c>
      <c r="C28" s="15">
        <v>2605.9260050236458</v>
      </c>
      <c r="D28" s="16">
        <v>3773.7283949999996</v>
      </c>
      <c r="E28" s="15">
        <v>190.42291074632317</v>
      </c>
      <c r="F28" s="16">
        <v>8198.620093687141</v>
      </c>
      <c r="G28" s="16">
        <v>1747.4331317601789</v>
      </c>
    </row>
    <row r="29" spans="2:12" s="20" customFormat="1" x14ac:dyDescent="0.2">
      <c r="B29" s="22">
        <v>2011</v>
      </c>
      <c r="C29" s="15">
        <v>2522.9365998653125</v>
      </c>
      <c r="D29" s="16">
        <v>3521.4074959999994</v>
      </c>
      <c r="E29" s="15">
        <v>150.88267800000003</v>
      </c>
      <c r="F29" s="16">
        <v>8939.5231026000001</v>
      </c>
      <c r="G29" s="16">
        <v>1920.3605323500003</v>
      </c>
    </row>
    <row r="30" spans="2:12" s="20" customFormat="1" x14ac:dyDescent="0.2">
      <c r="B30" s="22">
        <v>2012</v>
      </c>
      <c r="C30" s="15">
        <v>3128.7222745955851</v>
      </c>
      <c r="D30" s="16">
        <v>3737.3925386703004</v>
      </c>
      <c r="E30" s="15">
        <v>124.60584499999999</v>
      </c>
      <c r="F30" s="16">
        <v>9069.3457149800961</v>
      </c>
      <c r="G30" s="16">
        <v>1447.2638029890425</v>
      </c>
    </row>
    <row r="31" spans="2:12" s="20" customFormat="1" ht="13.5" thickBot="1" x14ac:dyDescent="0.25">
      <c r="B31" s="26">
        <v>2013</v>
      </c>
      <c r="C31" s="17">
        <v>2412</v>
      </c>
      <c r="D31" s="18">
        <v>4010.6074983753415</v>
      </c>
      <c r="E31" s="17">
        <v>139.57776800000002</v>
      </c>
      <c r="F31" s="18">
        <v>8945.1900337187908</v>
      </c>
      <c r="G31" s="18">
        <v>1509</v>
      </c>
    </row>
    <row r="32" spans="2:12" s="20" customFormat="1" ht="13.5" thickBot="1" x14ac:dyDescent="0.25">
      <c r="B32" s="23">
        <v>41640</v>
      </c>
      <c r="C32" s="14">
        <v>140.53831417624519</v>
      </c>
      <c r="D32" s="14">
        <v>360.90098399999999</v>
      </c>
      <c r="E32" s="14">
        <v>0.83250199999999996</v>
      </c>
      <c r="F32" s="14">
        <v>786.03599600300004</v>
      </c>
      <c r="G32" s="14">
        <v>78.399839</v>
      </c>
      <c r="H32" s="27"/>
      <c r="I32" s="37" t="s">
        <v>13</v>
      </c>
      <c r="J32" s="38"/>
      <c r="K32" s="27"/>
      <c r="L32" s="27"/>
    </row>
    <row r="33" spans="2:12" s="20" customFormat="1" x14ac:dyDescent="0.2">
      <c r="B33" s="24">
        <v>41671</v>
      </c>
      <c r="C33" s="16">
        <v>136.55938697318007</v>
      </c>
      <c r="D33" s="16">
        <v>339.15576750100001</v>
      </c>
      <c r="E33" s="16">
        <v>0.97957100000000008</v>
      </c>
      <c r="F33" s="16">
        <v>721.33748899999989</v>
      </c>
      <c r="G33" s="16">
        <v>86.681366000000011</v>
      </c>
      <c r="H33" s="27"/>
      <c r="I33" s="28" t="s">
        <v>10</v>
      </c>
      <c r="J33" s="29">
        <v>0.53235901020561505</v>
      </c>
      <c r="K33" s="27"/>
      <c r="L33" s="27"/>
    </row>
    <row r="34" spans="2:12" s="20" customFormat="1" x14ac:dyDescent="0.2">
      <c r="B34" s="24">
        <v>41699</v>
      </c>
      <c r="C34" s="16">
        <v>167.68965517241384</v>
      </c>
      <c r="D34" s="16">
        <v>333.817387999</v>
      </c>
      <c r="E34" s="16">
        <v>1.824171</v>
      </c>
      <c r="F34" s="16">
        <v>817.19834800000012</v>
      </c>
      <c r="G34" s="16">
        <v>110.167629805</v>
      </c>
      <c r="H34" s="27"/>
      <c r="I34" s="30" t="s">
        <v>11</v>
      </c>
      <c r="J34" s="31">
        <v>0.23041175768736133</v>
      </c>
      <c r="K34" s="27"/>
      <c r="L34" s="27"/>
    </row>
    <row r="35" spans="2:12" s="20" customFormat="1" ht="13.5" thickBot="1" x14ac:dyDescent="0.25">
      <c r="B35" s="24">
        <v>41730</v>
      </c>
      <c r="C35" s="16">
        <v>181.18582375478928</v>
      </c>
      <c r="D35" s="16">
        <v>334.615675001</v>
      </c>
      <c r="E35" s="16">
        <v>8.1942839999999997</v>
      </c>
      <c r="F35" s="16">
        <v>779.47970200000009</v>
      </c>
      <c r="G35" s="16">
        <v>107.12780900000001</v>
      </c>
      <c r="H35" s="27"/>
      <c r="I35" s="32" t="s">
        <v>12</v>
      </c>
      <c r="J35" s="33">
        <v>0.23722923210702365</v>
      </c>
      <c r="K35" s="34" t="s">
        <v>14</v>
      </c>
      <c r="L35" s="27"/>
    </row>
    <row r="36" spans="2:12" s="20" customFormat="1" x14ac:dyDescent="0.2">
      <c r="B36" s="24">
        <v>41760</v>
      </c>
      <c r="C36" s="16">
        <v>203.57662835249042</v>
      </c>
      <c r="D36" s="16">
        <v>326.65674899999999</v>
      </c>
      <c r="E36" s="16">
        <v>17.256471000000001</v>
      </c>
      <c r="F36" s="16">
        <v>727.83202000000006</v>
      </c>
      <c r="G36" s="16">
        <v>87.919526000000005</v>
      </c>
      <c r="H36" s="27"/>
      <c r="I36" s="27"/>
      <c r="J36" s="27"/>
      <c r="K36" s="27"/>
      <c r="L36" s="27"/>
    </row>
    <row r="37" spans="2:12" s="20" customFormat="1" x14ac:dyDescent="0.2">
      <c r="B37" s="24">
        <v>41791</v>
      </c>
      <c r="C37" s="16">
        <v>231.83716475095784</v>
      </c>
      <c r="D37" s="16">
        <v>306.88567599999993</v>
      </c>
      <c r="E37" s="16">
        <v>34.257694999999998</v>
      </c>
      <c r="F37" s="16">
        <v>736.04258600000014</v>
      </c>
      <c r="G37" s="16">
        <v>91.480357999999995</v>
      </c>
      <c r="H37" s="27"/>
      <c r="I37" s="27"/>
      <c r="J37" s="27"/>
      <c r="K37" s="27"/>
      <c r="L37" s="27"/>
    </row>
    <row r="38" spans="2:12" s="20" customFormat="1" x14ac:dyDescent="0.2">
      <c r="B38" s="24">
        <v>41821</v>
      </c>
      <c r="C38" s="16">
        <v>245.87931034482753</v>
      </c>
      <c r="D38" s="16">
        <v>323.856696</v>
      </c>
      <c r="E38" s="16">
        <v>33.099285999999999</v>
      </c>
      <c r="F38" s="16">
        <v>814.48192400000005</v>
      </c>
      <c r="G38" s="16">
        <v>92.897081999999997</v>
      </c>
      <c r="H38" s="27"/>
      <c r="I38" s="27"/>
      <c r="J38" s="27"/>
      <c r="K38" s="27"/>
      <c r="L38" s="27"/>
    </row>
    <row r="39" spans="2:12" s="20" customFormat="1" x14ac:dyDescent="0.2">
      <c r="B39" s="24">
        <v>41852</v>
      </c>
      <c r="C39" s="16">
        <v>216.27011494252869</v>
      </c>
      <c r="D39" s="16">
        <v>332.89009800000002</v>
      </c>
      <c r="E39" s="16">
        <v>17.696621999999998</v>
      </c>
      <c r="F39" s="16">
        <v>710.9489779999999</v>
      </c>
      <c r="G39" s="16">
        <v>96.033673999999991</v>
      </c>
      <c r="H39" s="27"/>
      <c r="I39" s="27"/>
      <c r="J39" s="27"/>
      <c r="K39" s="27"/>
      <c r="L39" s="27"/>
    </row>
    <row r="40" spans="2:12" s="20" customFormat="1" x14ac:dyDescent="0.2">
      <c r="B40" s="24">
        <v>41883</v>
      </c>
      <c r="C40" s="16">
        <v>201.42145593869733</v>
      </c>
      <c r="D40" s="16">
        <v>335.45921299999998</v>
      </c>
      <c r="E40" s="16">
        <v>11.837885</v>
      </c>
      <c r="F40" s="16">
        <v>703.45665299999996</v>
      </c>
      <c r="G40" s="16">
        <v>71.025530000000003</v>
      </c>
      <c r="H40" s="27"/>
      <c r="I40" s="27"/>
      <c r="J40" s="27"/>
      <c r="K40" s="27"/>
      <c r="L40" s="27"/>
    </row>
    <row r="41" spans="2:12" s="20" customFormat="1" x14ac:dyDescent="0.2">
      <c r="B41" s="24">
        <v>41913</v>
      </c>
      <c r="C41" s="16">
        <v>178.37547892720301</v>
      </c>
      <c r="D41" s="16">
        <v>341.23774399999996</v>
      </c>
      <c r="E41" s="16">
        <v>1.8807430000000003</v>
      </c>
      <c r="F41" s="16">
        <v>747.46690599999999</v>
      </c>
      <c r="G41" s="16">
        <v>81.542002999999994</v>
      </c>
      <c r="H41" s="27"/>
      <c r="I41" s="27"/>
      <c r="J41" s="27"/>
      <c r="K41" s="27"/>
      <c r="L41" s="27"/>
    </row>
    <row r="42" spans="2:12" s="20" customFormat="1" x14ac:dyDescent="0.2">
      <c r="B42" s="24">
        <v>41944</v>
      </c>
      <c r="C42" s="16">
        <v>156.51149425287355</v>
      </c>
      <c r="D42" s="16">
        <v>327.62101799999999</v>
      </c>
      <c r="E42" s="16">
        <v>1.67584545</v>
      </c>
      <c r="F42" s="16">
        <v>752.76358500000003</v>
      </c>
      <c r="G42" s="16">
        <v>87.544073999999995</v>
      </c>
      <c r="H42" s="27"/>
      <c r="I42" s="27"/>
      <c r="J42" s="27"/>
      <c r="K42" s="27"/>
      <c r="L42" s="27"/>
    </row>
    <row r="43" spans="2:12" s="20" customFormat="1" ht="13.5" thickBot="1" x14ac:dyDescent="0.25">
      <c r="B43" s="25">
        <v>41974</v>
      </c>
      <c r="C43" s="18">
        <v>169.12835249042141</v>
      </c>
      <c r="D43" s="18">
        <v>375.77821699999998</v>
      </c>
      <c r="E43" s="18">
        <v>0.77890999999999999</v>
      </c>
      <c r="F43" s="18">
        <v>765.03227500000003</v>
      </c>
      <c r="G43" s="18">
        <v>78.808779999999999</v>
      </c>
      <c r="H43" s="27"/>
      <c r="I43" s="27"/>
      <c r="J43" s="27"/>
      <c r="K43" s="27"/>
      <c r="L43" s="27"/>
    </row>
    <row r="44" spans="2:12" s="20" customFormat="1" x14ac:dyDescent="0.2">
      <c r="B44" s="23">
        <v>42005</v>
      </c>
      <c r="C44" s="14">
        <v>148.99233716475092</v>
      </c>
      <c r="D44" s="14">
        <v>387.06000999999992</v>
      </c>
      <c r="E44" s="14">
        <v>0.80617699999999992</v>
      </c>
      <c r="F44" s="14">
        <v>830.03516100000002</v>
      </c>
      <c r="G44" s="14">
        <v>89.208409700000004</v>
      </c>
      <c r="H44" s="27"/>
      <c r="I44" s="27"/>
      <c r="J44" s="27"/>
      <c r="K44" s="27"/>
      <c r="L44" s="27"/>
    </row>
    <row r="45" spans="2:12" s="20" customFormat="1" x14ac:dyDescent="0.2">
      <c r="B45" s="24">
        <v>42036</v>
      </c>
      <c r="C45" s="16">
        <v>145.62800000000004</v>
      </c>
      <c r="D45" s="16">
        <v>362.34062700000004</v>
      </c>
      <c r="E45" s="16">
        <v>0.90068900000000007</v>
      </c>
      <c r="F45" s="16">
        <v>798.40343200000018</v>
      </c>
      <c r="G45" s="16">
        <v>94.040656999999996</v>
      </c>
      <c r="H45" s="27"/>
      <c r="I45" s="27"/>
      <c r="J45" s="27"/>
      <c r="K45" s="27"/>
      <c r="L45" s="27"/>
    </row>
    <row r="46" spans="2:12" s="20" customFormat="1" x14ac:dyDescent="0.2">
      <c r="B46" s="24">
        <v>42064</v>
      </c>
      <c r="C46" s="16">
        <v>178.43295019157085</v>
      </c>
      <c r="D46" s="16">
        <v>358.71045033000001</v>
      </c>
      <c r="E46" s="16">
        <v>2.1715900000000001</v>
      </c>
      <c r="F46" s="16">
        <v>823.02714943999956</v>
      </c>
      <c r="G46" s="16">
        <v>100.83715219000001</v>
      </c>
      <c r="H46" s="27"/>
      <c r="I46" s="27"/>
      <c r="J46" s="27"/>
      <c r="K46" s="27"/>
      <c r="L46" s="27"/>
    </row>
    <row r="47" spans="2:12" s="20" customFormat="1" x14ac:dyDescent="0.2">
      <c r="B47" s="24">
        <v>42095</v>
      </c>
      <c r="C47" s="16">
        <v>185.50191570881222</v>
      </c>
      <c r="D47" s="16">
        <v>347.45750681999994</v>
      </c>
      <c r="E47" s="16">
        <v>3.8735700000000004</v>
      </c>
      <c r="F47" s="16">
        <v>803.67122063000011</v>
      </c>
      <c r="G47" s="16">
        <v>102.1459093</v>
      </c>
      <c r="H47" s="27"/>
      <c r="I47" s="27"/>
      <c r="J47" s="27"/>
      <c r="K47" s="27"/>
      <c r="L47" s="27"/>
    </row>
    <row r="48" spans="2:12" s="20" customFormat="1" x14ac:dyDescent="0.2">
      <c r="B48" s="24">
        <v>42125</v>
      </c>
      <c r="C48" s="16">
        <v>217.61494252873564</v>
      </c>
      <c r="D48" s="16">
        <v>346.96482566999998</v>
      </c>
      <c r="E48" s="16">
        <v>13.808781900000001</v>
      </c>
      <c r="F48" s="16">
        <v>839.69944960000043</v>
      </c>
      <c r="G48" s="16">
        <v>88.606240298000003</v>
      </c>
      <c r="H48" s="27"/>
      <c r="I48" s="27"/>
      <c r="J48" s="27"/>
      <c r="K48" s="27"/>
      <c r="L48" s="27"/>
    </row>
    <row r="49" spans="2:12" s="20" customFormat="1" x14ac:dyDescent="0.2">
      <c r="B49" s="24">
        <v>42156</v>
      </c>
      <c r="C49" s="16">
        <v>240.25464321072801</v>
      </c>
      <c r="D49" s="16">
        <v>341.05837975999998</v>
      </c>
      <c r="E49" s="16">
        <v>24.836777000000001</v>
      </c>
      <c r="F49" s="16">
        <v>801.20959936999986</v>
      </c>
      <c r="G49" s="16">
        <v>81.129332630000007</v>
      </c>
      <c r="H49" s="27"/>
      <c r="I49" s="27"/>
      <c r="J49" s="27"/>
      <c r="K49" s="27"/>
      <c r="L49" s="27"/>
    </row>
    <row r="50" spans="2:12" s="20" customFormat="1" x14ac:dyDescent="0.2">
      <c r="B50" s="24">
        <v>42186</v>
      </c>
      <c r="C50" s="16">
        <v>258.70114942528733</v>
      </c>
      <c r="D50" s="16">
        <v>348.85077207000006</v>
      </c>
      <c r="E50" s="16">
        <v>33.373947000000001</v>
      </c>
      <c r="F50" s="16">
        <v>796.6236423199997</v>
      </c>
      <c r="G50" s="16">
        <v>71.921165000000002</v>
      </c>
      <c r="H50" s="27"/>
      <c r="I50" s="27"/>
      <c r="J50" s="27"/>
      <c r="K50" s="27"/>
      <c r="L50" s="27"/>
    </row>
    <row r="51" spans="2:12" s="20" customFormat="1" x14ac:dyDescent="0.2">
      <c r="B51" s="24">
        <v>42217</v>
      </c>
      <c r="C51" s="16">
        <v>240.89080459770119</v>
      </c>
      <c r="D51" s="16">
        <v>347.12098764999996</v>
      </c>
      <c r="E51" s="16">
        <v>24.436093000000003</v>
      </c>
      <c r="F51" s="16">
        <v>760.15283921999992</v>
      </c>
      <c r="G51" s="16">
        <v>76.905929</v>
      </c>
      <c r="H51" s="27"/>
      <c r="I51" s="27"/>
      <c r="J51" s="27"/>
      <c r="K51" s="27"/>
      <c r="L51" s="27"/>
    </row>
    <row r="52" spans="2:12" s="20" customFormat="1" x14ac:dyDescent="0.2">
      <c r="B52" s="24">
        <v>42248</v>
      </c>
      <c r="C52" s="16">
        <v>201.95785440613031</v>
      </c>
      <c r="D52" s="16">
        <v>352.66916333000006</v>
      </c>
      <c r="E52" s="16">
        <v>8.2298091200000005</v>
      </c>
      <c r="F52" s="16">
        <v>743.99229937000018</v>
      </c>
      <c r="G52" s="16">
        <v>77.406656470000001</v>
      </c>
      <c r="H52" s="27"/>
      <c r="I52" s="27"/>
      <c r="J52" s="27"/>
      <c r="K52" s="27"/>
      <c r="L52" s="27"/>
    </row>
    <row r="53" spans="2:12" s="20" customFormat="1" x14ac:dyDescent="0.2">
      <c r="B53" s="24">
        <v>42278</v>
      </c>
      <c r="C53" s="16">
        <v>189.15134099616859</v>
      </c>
      <c r="D53" s="16">
        <v>369.07740159999992</v>
      </c>
      <c r="E53" s="16">
        <v>7.2654769809999991</v>
      </c>
      <c r="F53" s="16">
        <v>807.55349950999971</v>
      </c>
      <c r="G53" s="16">
        <v>74.876135880000007</v>
      </c>
      <c r="H53" s="27"/>
      <c r="I53" s="27"/>
      <c r="J53" s="27"/>
      <c r="K53" s="27"/>
      <c r="L53" s="27"/>
    </row>
    <row r="54" spans="2:12" s="20" customFormat="1" x14ac:dyDescent="0.2">
      <c r="B54" s="24">
        <v>42309</v>
      </c>
      <c r="C54" s="16">
        <v>168.691570881226</v>
      </c>
      <c r="D54" s="16">
        <v>355.98095914999999</v>
      </c>
      <c r="E54" s="16">
        <v>1.2273171000000003</v>
      </c>
      <c r="F54" s="16">
        <v>805.00560136999991</v>
      </c>
      <c r="G54" s="16">
        <v>67.993976009999997</v>
      </c>
      <c r="H54" s="27"/>
      <c r="I54" s="27"/>
      <c r="J54" s="27"/>
      <c r="K54" s="27"/>
      <c r="L54" s="27"/>
    </row>
    <row r="55" spans="2:12" s="20" customFormat="1" ht="13.5" thickBot="1" x14ac:dyDescent="0.25">
      <c r="B55" s="25">
        <v>42339</v>
      </c>
      <c r="C55" s="18">
        <v>169.12835249042141</v>
      </c>
      <c r="D55" s="18">
        <v>402.41308428999997</v>
      </c>
      <c r="E55" s="18">
        <v>0.85349851600000015</v>
      </c>
      <c r="F55" s="18">
        <v>806.83895620999976</v>
      </c>
      <c r="G55" s="18">
        <v>75.230667000000011</v>
      </c>
      <c r="H55" s="27"/>
      <c r="I55" s="27"/>
      <c r="J55" s="27"/>
      <c r="K55" s="27"/>
      <c r="L55" s="27"/>
    </row>
    <row r="56" spans="2:12" s="20" customFormat="1" x14ac:dyDescent="0.2">
      <c r="B56" s="24">
        <v>42370</v>
      </c>
      <c r="C56" s="16">
        <v>140.81125249999999</v>
      </c>
      <c r="D56" s="16">
        <v>391.23005000000001</v>
      </c>
      <c r="E56" s="16">
        <v>0.82399999999999995</v>
      </c>
      <c r="F56" s="16">
        <v>806.04958999999997</v>
      </c>
      <c r="G56" s="16">
        <v>63.9996455</v>
      </c>
      <c r="H56" s="27"/>
      <c r="I56" s="27"/>
      <c r="J56" s="27"/>
      <c r="K56" s="27"/>
      <c r="L56" s="27"/>
    </row>
    <row r="57" spans="2:12" s="20" customFormat="1" x14ac:dyDescent="0.2">
      <c r="B57" s="24">
        <v>42401</v>
      </c>
      <c r="C57" s="16">
        <v>137.7618975</v>
      </c>
      <c r="D57" s="16">
        <v>392.54655000000002</v>
      </c>
      <c r="E57" s="16">
        <v>0.82450000000000001</v>
      </c>
      <c r="F57" s="16">
        <v>814.41277000000002</v>
      </c>
      <c r="G57" s="16">
        <v>78.191220999999999</v>
      </c>
      <c r="H57" s="27"/>
      <c r="I57" s="27"/>
      <c r="J57" s="27"/>
      <c r="K57" s="27"/>
      <c r="L57" s="27"/>
    </row>
    <row r="58" spans="2:12" s="20" customFormat="1" x14ac:dyDescent="0.2">
      <c r="B58" s="24">
        <v>42430</v>
      </c>
      <c r="C58" s="16">
        <v>169.7464579</v>
      </c>
      <c r="D58" s="16">
        <v>387.45413000000002</v>
      </c>
      <c r="E58" s="16">
        <v>2.3919999999999999</v>
      </c>
      <c r="F58" s="16">
        <v>869.62252999999998</v>
      </c>
      <c r="G58" s="16">
        <v>84.103634999999997</v>
      </c>
      <c r="H58" s="27"/>
      <c r="I58" s="27"/>
      <c r="J58" s="27"/>
      <c r="K58" s="27"/>
      <c r="L58" s="27"/>
    </row>
    <row r="59" spans="2:12" s="20" customFormat="1" x14ac:dyDescent="0.2">
      <c r="B59" s="24">
        <v>42461</v>
      </c>
      <c r="C59" s="16">
        <v>203.97157590000003</v>
      </c>
      <c r="D59" s="16">
        <v>360.21967000000001</v>
      </c>
      <c r="E59" s="16">
        <v>14.4711</v>
      </c>
      <c r="F59" s="16">
        <v>814.83626000000004</v>
      </c>
      <c r="G59" s="16">
        <v>78.146846600000003</v>
      </c>
      <c r="H59" s="27"/>
      <c r="I59" s="27"/>
      <c r="J59" s="27"/>
      <c r="K59" s="27"/>
      <c r="L59" s="27"/>
    </row>
    <row r="60" spans="2:12" s="20" customFormat="1" x14ac:dyDescent="0.2">
      <c r="B60" s="24">
        <v>42491</v>
      </c>
      <c r="C60" s="16">
        <v>205.59737509999999</v>
      </c>
      <c r="D60" s="16">
        <v>368.20811999999995</v>
      </c>
      <c r="E60" s="16">
        <v>15.76727</v>
      </c>
      <c r="F60" s="16">
        <v>845.09348</v>
      </c>
      <c r="G60" s="16">
        <v>80.909419599999993</v>
      </c>
      <c r="H60" s="27"/>
      <c r="I60" s="27"/>
      <c r="J60" s="27"/>
      <c r="K60" s="27"/>
      <c r="L60" s="27"/>
    </row>
    <row r="61" spans="2:12" s="20" customFormat="1" x14ac:dyDescent="0.2">
      <c r="B61" s="24">
        <v>42522</v>
      </c>
      <c r="C61" s="16">
        <v>207.78725100000003</v>
      </c>
      <c r="D61" s="16">
        <v>354.30545000000006</v>
      </c>
      <c r="E61" s="16">
        <v>32.62603</v>
      </c>
      <c r="F61" s="16">
        <v>851.23793999999998</v>
      </c>
      <c r="G61" s="16">
        <v>77.72014870000001</v>
      </c>
      <c r="H61" s="27"/>
      <c r="I61" s="27"/>
      <c r="J61" s="27"/>
      <c r="K61" s="27"/>
      <c r="L61" s="27"/>
    </row>
    <row r="62" spans="2:12" s="20" customFormat="1" x14ac:dyDescent="0.2">
      <c r="B62" s="24">
        <v>42552</v>
      </c>
      <c r="C62" s="16">
        <v>224.57555870000002</v>
      </c>
      <c r="D62" s="16">
        <v>365.70024000000001</v>
      </c>
      <c r="E62" s="16">
        <v>34.153760000000005</v>
      </c>
      <c r="F62" s="16">
        <v>828.10531000000003</v>
      </c>
      <c r="G62" s="16">
        <v>88.614802800000007</v>
      </c>
      <c r="H62" s="27"/>
      <c r="I62" s="27"/>
      <c r="J62" s="27"/>
      <c r="K62" s="27"/>
      <c r="L62" s="27"/>
    </row>
    <row r="63" spans="2:12" s="20" customFormat="1" x14ac:dyDescent="0.2">
      <c r="B63" s="24">
        <v>42583</v>
      </c>
      <c r="C63" s="16">
        <v>208.386223</v>
      </c>
      <c r="D63" s="16">
        <v>384.52815999999996</v>
      </c>
      <c r="E63" s="16">
        <v>17.11815</v>
      </c>
      <c r="F63" s="16">
        <v>807.07090000000005</v>
      </c>
      <c r="G63" s="16">
        <v>80.183883399999999</v>
      </c>
      <c r="H63" s="27"/>
      <c r="I63" s="27"/>
      <c r="J63" s="27"/>
      <c r="K63" s="27"/>
      <c r="L63" s="27"/>
    </row>
    <row r="64" spans="2:12" s="20" customFormat="1" x14ac:dyDescent="0.2">
      <c r="B64" s="24">
        <v>42614</v>
      </c>
      <c r="C64" s="16">
        <v>174.85612900000001</v>
      </c>
      <c r="D64" s="16">
        <v>377.77861000000001</v>
      </c>
      <c r="E64" s="16">
        <v>5.9530799999999999</v>
      </c>
      <c r="F64" s="16">
        <v>774.15783999999996</v>
      </c>
      <c r="G64" s="16">
        <v>66.300665199999997</v>
      </c>
      <c r="H64" s="27"/>
      <c r="I64" s="27"/>
      <c r="J64" s="27"/>
      <c r="K64" s="27"/>
      <c r="L64" s="27"/>
    </row>
    <row r="65" spans="2:12" s="20" customFormat="1" x14ac:dyDescent="0.2">
      <c r="B65" s="24">
        <v>42644</v>
      </c>
      <c r="C65" s="16">
        <v>163.78731399999998</v>
      </c>
      <c r="D65" s="16">
        <v>387.10355699999997</v>
      </c>
      <c r="E65" s="16">
        <v>2.7789899999999998</v>
      </c>
      <c r="F65" s="16">
        <v>776.55811900000003</v>
      </c>
      <c r="G65" s="16">
        <v>67.278876100000005</v>
      </c>
      <c r="H65" s="27"/>
      <c r="I65" s="27"/>
      <c r="J65" s="27"/>
      <c r="K65" s="27"/>
      <c r="L65" s="27"/>
    </row>
    <row r="66" spans="2:12" s="20" customFormat="1" x14ac:dyDescent="0.2">
      <c r="B66" s="24">
        <v>42675</v>
      </c>
      <c r="C66" s="16">
        <v>146.00845500000003</v>
      </c>
      <c r="D66" s="16">
        <v>370.59826999999996</v>
      </c>
      <c r="E66" s="16">
        <v>1.0640000000000001</v>
      </c>
      <c r="F66" s="16">
        <v>806.15428999999995</v>
      </c>
      <c r="G66" s="16">
        <v>69.264389800000004</v>
      </c>
      <c r="H66" s="27"/>
      <c r="I66" s="27"/>
      <c r="J66" s="27"/>
      <c r="K66" s="27"/>
      <c r="L66" s="27"/>
    </row>
    <row r="67" spans="2:12" s="20" customFormat="1" ht="13.5" thickBot="1" x14ac:dyDescent="0.25">
      <c r="B67" s="25">
        <v>42705</v>
      </c>
      <c r="C67" s="18">
        <v>146.75118979999999</v>
      </c>
      <c r="D67" s="18">
        <v>421.98142000000001</v>
      </c>
      <c r="E67" s="18">
        <v>0.74399999999999999</v>
      </c>
      <c r="F67" s="18">
        <v>837.27294999999992</v>
      </c>
      <c r="G67" s="18">
        <v>73.899662899999996</v>
      </c>
      <c r="H67" s="27"/>
      <c r="I67" s="27"/>
      <c r="J67" s="27"/>
      <c r="K67" s="27"/>
      <c r="L67" s="27"/>
    </row>
    <row r="68" spans="2:12" s="20" customFormat="1" x14ac:dyDescent="0.2">
      <c r="B68" s="24">
        <v>42736</v>
      </c>
      <c r="C68" s="16">
        <v>135.0337285</v>
      </c>
      <c r="D68" s="16">
        <v>408.14906299999996</v>
      </c>
      <c r="E68" s="16">
        <v>0.71199999999999997</v>
      </c>
      <c r="F68" s="16">
        <v>796.99770899999999</v>
      </c>
      <c r="G68" s="16">
        <v>79.973733200000012</v>
      </c>
      <c r="H68" s="27"/>
      <c r="I68" s="27"/>
      <c r="J68" s="27"/>
      <c r="K68" s="27"/>
      <c r="L68" s="27"/>
    </row>
    <row r="69" spans="2:12" s="20" customFormat="1" x14ac:dyDescent="0.2">
      <c r="B69" s="24">
        <v>42767</v>
      </c>
      <c r="C69" s="16">
        <v>144.138385</v>
      </c>
      <c r="D69" s="16">
        <v>382.455197</v>
      </c>
      <c r="E69" s="16">
        <v>0.67595000000000005</v>
      </c>
      <c r="F69" s="16">
        <v>734.93849999999998</v>
      </c>
      <c r="G69" s="16">
        <v>87.480469900000003</v>
      </c>
      <c r="H69" s="27"/>
      <c r="I69" s="27"/>
      <c r="J69" s="27"/>
      <c r="K69" s="27"/>
      <c r="L69" s="27"/>
    </row>
    <row r="70" spans="2:12" s="20" customFormat="1" x14ac:dyDescent="0.2">
      <c r="B70" s="24">
        <v>42795</v>
      </c>
      <c r="C70" s="16">
        <v>175.99363950000003</v>
      </c>
      <c r="D70" s="16">
        <v>394.36035000000004</v>
      </c>
      <c r="E70" s="16">
        <v>2.3607600000000004</v>
      </c>
      <c r="F70" s="16">
        <v>843.17766000000006</v>
      </c>
      <c r="G70" s="16">
        <v>100.67217179999999</v>
      </c>
      <c r="H70" s="27"/>
      <c r="I70" s="27"/>
      <c r="J70" s="27"/>
      <c r="K70" s="27"/>
      <c r="L70" s="27"/>
    </row>
    <row r="71" spans="2:12" s="20" customFormat="1" x14ac:dyDescent="0.2">
      <c r="B71" s="24">
        <v>42826</v>
      </c>
      <c r="C71" s="16">
        <v>181.72409200000001</v>
      </c>
      <c r="D71" s="16">
        <v>367.98719</v>
      </c>
      <c r="E71" s="16">
        <v>6.3532600000000006</v>
      </c>
      <c r="F71" s="16">
        <v>773.72007000000008</v>
      </c>
      <c r="G71" s="16">
        <v>85.133225900000014</v>
      </c>
      <c r="H71" s="27"/>
      <c r="I71" s="27"/>
      <c r="J71" s="27"/>
      <c r="K71" s="27"/>
      <c r="L71" s="27"/>
    </row>
    <row r="72" spans="2:12" s="20" customFormat="1" x14ac:dyDescent="0.2">
      <c r="B72" s="24">
        <v>42856</v>
      </c>
      <c r="C72" s="16">
        <v>224.3438395</v>
      </c>
      <c r="D72" s="16">
        <v>385.94518000000005</v>
      </c>
      <c r="E72" s="16">
        <v>27.2302</v>
      </c>
      <c r="F72" s="16">
        <v>811.96916999999996</v>
      </c>
      <c r="G72" s="16">
        <v>75.214490600000005</v>
      </c>
      <c r="H72" s="27"/>
      <c r="I72" s="27"/>
      <c r="J72" s="27"/>
      <c r="K72" s="27"/>
      <c r="L72" s="27"/>
    </row>
    <row r="73" spans="2:12" s="20" customFormat="1" x14ac:dyDescent="0.2">
      <c r="B73" s="24">
        <v>42887</v>
      </c>
      <c r="C73" s="16">
        <v>252.0612256</v>
      </c>
      <c r="D73" s="16">
        <v>365.23928999999998</v>
      </c>
      <c r="E73" s="16">
        <v>41.634999999999998</v>
      </c>
      <c r="F73" s="16">
        <v>826.60763999999995</v>
      </c>
      <c r="G73" s="16">
        <v>72.679917500000002</v>
      </c>
      <c r="H73" s="27"/>
      <c r="I73" s="27"/>
      <c r="J73" s="27"/>
      <c r="K73" s="27"/>
      <c r="L73" s="27"/>
    </row>
    <row r="74" spans="2:12" s="20" customFormat="1" x14ac:dyDescent="0.2">
      <c r="B74" s="24">
        <v>42917</v>
      </c>
      <c r="C74" s="16">
        <v>254.18134310000002</v>
      </c>
      <c r="D74" s="16">
        <v>382.35133999999994</v>
      </c>
      <c r="E74" s="16">
        <v>36.111779999999996</v>
      </c>
      <c r="F74" s="16">
        <v>811.68541000000005</v>
      </c>
      <c r="G74" s="16">
        <v>76.206650800000006</v>
      </c>
      <c r="H74" s="27"/>
      <c r="I74" s="27"/>
      <c r="J74" s="27"/>
      <c r="K74" s="27"/>
      <c r="L74" s="27"/>
    </row>
    <row r="75" spans="2:12" s="20" customFormat="1" x14ac:dyDescent="0.2">
      <c r="B75" s="24">
        <v>42948</v>
      </c>
      <c r="C75" s="16">
        <v>251.03668539999998</v>
      </c>
      <c r="D75" s="16">
        <v>387.73142999999999</v>
      </c>
      <c r="E75" s="16">
        <v>31.811450000000001</v>
      </c>
      <c r="F75" s="16">
        <v>838.71218999999996</v>
      </c>
      <c r="G75" s="16">
        <v>69.521694999999994</v>
      </c>
      <c r="H75" s="27"/>
      <c r="I75" s="27"/>
      <c r="J75" s="27"/>
      <c r="K75" s="27"/>
      <c r="L75" s="27"/>
    </row>
    <row r="76" spans="2:12" s="20" customFormat="1" x14ac:dyDescent="0.2">
      <c r="B76" s="24">
        <v>42979</v>
      </c>
      <c r="C76" s="16">
        <v>219.01064110000002</v>
      </c>
      <c r="D76" s="16">
        <v>393.24941999999999</v>
      </c>
      <c r="E76" s="16">
        <v>14.93641</v>
      </c>
      <c r="F76" s="16">
        <v>790.71801000000005</v>
      </c>
      <c r="G76" s="16">
        <v>64.371782999999994</v>
      </c>
      <c r="H76" s="27"/>
      <c r="I76" s="27"/>
      <c r="J76" s="27"/>
      <c r="K76" s="27"/>
      <c r="L76" s="27"/>
    </row>
    <row r="77" spans="2:12" s="20" customFormat="1" x14ac:dyDescent="0.2">
      <c r="B77" s="24">
        <v>43009</v>
      </c>
      <c r="C77" s="16">
        <v>196.10288159999999</v>
      </c>
      <c r="D77" s="16">
        <v>390.80360899999999</v>
      </c>
      <c r="E77" s="16">
        <v>5.7292110000000003</v>
      </c>
      <c r="F77" s="16">
        <v>841.17638899999997</v>
      </c>
      <c r="G77" s="16">
        <v>70.133398599999992</v>
      </c>
      <c r="H77" s="27"/>
      <c r="I77" s="27"/>
      <c r="J77" s="27"/>
      <c r="K77" s="27"/>
      <c r="L77" s="27"/>
    </row>
    <row r="78" spans="2:12" s="20" customFormat="1" x14ac:dyDescent="0.2">
      <c r="B78" s="24">
        <v>43040</v>
      </c>
      <c r="C78" s="16">
        <v>175.35765350000003</v>
      </c>
      <c r="D78" s="16">
        <v>388.05524000000003</v>
      </c>
      <c r="E78" s="16">
        <v>7.3862500000000004</v>
      </c>
      <c r="F78" s="16">
        <v>851.54587000000004</v>
      </c>
      <c r="G78" s="16">
        <v>72.221293299999999</v>
      </c>
      <c r="H78" s="27"/>
      <c r="I78" s="27"/>
      <c r="J78" s="27"/>
      <c r="K78" s="27"/>
      <c r="L78" s="27"/>
    </row>
    <row r="79" spans="2:12" s="20" customFormat="1" ht="13.5" thickBot="1" x14ac:dyDescent="0.25">
      <c r="B79" s="25">
        <v>43070</v>
      </c>
      <c r="C79" s="18">
        <v>163.6592832</v>
      </c>
      <c r="D79" s="18">
        <v>425.69148999999999</v>
      </c>
      <c r="E79" s="18">
        <v>0.81937000000000004</v>
      </c>
      <c r="F79" s="18">
        <v>842.54829700000005</v>
      </c>
      <c r="G79" s="18">
        <v>62.492857999999998</v>
      </c>
      <c r="H79" s="27"/>
      <c r="I79" s="27"/>
      <c r="J79" s="27"/>
      <c r="K79" s="27"/>
      <c r="L79" s="27"/>
    </row>
    <row r="80" spans="2:12" s="20" customFormat="1" x14ac:dyDescent="0.2">
      <c r="B80" s="24">
        <v>43101</v>
      </c>
      <c r="C80" s="16">
        <v>152.56194699999998</v>
      </c>
      <c r="D80" s="16">
        <v>421.89662999999996</v>
      </c>
      <c r="E80" s="16">
        <v>0.67466999999999999</v>
      </c>
      <c r="F80" s="16">
        <v>861.17808000000002</v>
      </c>
      <c r="G80" s="16">
        <v>71.022438100000002</v>
      </c>
      <c r="H80" s="27"/>
      <c r="I80" s="27"/>
      <c r="J80" s="27"/>
      <c r="K80" s="27"/>
      <c r="L80" s="27"/>
    </row>
    <row r="81" spans="2:12" s="20" customFormat="1" x14ac:dyDescent="0.2">
      <c r="B81" s="24">
        <v>43132</v>
      </c>
      <c r="C81" s="16">
        <v>152.23342259999998</v>
      </c>
      <c r="D81" s="16">
        <v>391.64073999999994</v>
      </c>
      <c r="E81" s="16">
        <v>0.81011999999999995</v>
      </c>
      <c r="F81" s="16">
        <v>778.91448500000001</v>
      </c>
      <c r="G81" s="16">
        <v>69.012269099999997</v>
      </c>
      <c r="H81" s="27"/>
      <c r="I81" s="27"/>
      <c r="J81" s="27"/>
      <c r="K81" s="27"/>
      <c r="L81" s="27"/>
    </row>
    <row r="82" spans="2:12" s="20" customFormat="1" x14ac:dyDescent="0.2">
      <c r="B82" s="24">
        <v>43160</v>
      </c>
      <c r="C82" s="16">
        <v>185.78497810000002</v>
      </c>
      <c r="D82" s="16">
        <v>416.62417000000005</v>
      </c>
      <c r="E82" s="16">
        <v>2.9159899999999999</v>
      </c>
      <c r="F82" s="16">
        <v>870.43201299999998</v>
      </c>
      <c r="G82" s="16">
        <v>92.328646300000003</v>
      </c>
      <c r="H82" s="27"/>
      <c r="I82" s="27"/>
      <c r="J82" s="27"/>
      <c r="K82" s="27"/>
      <c r="L82" s="27"/>
    </row>
    <row r="83" spans="2:12" s="20" customFormat="1" x14ac:dyDescent="0.2">
      <c r="B83" s="24">
        <v>43191</v>
      </c>
      <c r="C83" s="16">
        <v>195.88509160000001</v>
      </c>
      <c r="D83" s="16">
        <v>378.30646999999999</v>
      </c>
      <c r="E83" s="16">
        <v>6.2158699999999998</v>
      </c>
      <c r="F83" s="16">
        <v>840.46213</v>
      </c>
      <c r="G83" s="16">
        <v>77.639642200000011</v>
      </c>
      <c r="H83" s="27"/>
      <c r="I83" s="27"/>
      <c r="J83" s="27"/>
      <c r="K83" s="27"/>
      <c r="L83" s="27"/>
    </row>
    <row r="84" spans="2:12" s="20" customFormat="1" x14ac:dyDescent="0.2">
      <c r="B84" s="24">
        <v>43221</v>
      </c>
      <c r="C84" s="16">
        <v>221.8723755</v>
      </c>
      <c r="D84" s="16">
        <v>392.22615999999999</v>
      </c>
      <c r="E84" s="16">
        <v>19.211560000000002</v>
      </c>
      <c r="F84" s="16">
        <v>856.20432999999991</v>
      </c>
      <c r="G84" s="16">
        <v>76.767517700000013</v>
      </c>
      <c r="H84" s="27"/>
      <c r="I84" s="27"/>
      <c r="J84" s="27"/>
      <c r="K84" s="27"/>
      <c r="L84" s="27"/>
    </row>
    <row r="85" spans="2:12" s="20" customFormat="1" x14ac:dyDescent="0.2">
      <c r="B85" s="24">
        <v>43252</v>
      </c>
      <c r="C85" s="16">
        <v>260.75831820000002</v>
      </c>
      <c r="D85" s="16">
        <v>377.99928</v>
      </c>
      <c r="E85" s="16">
        <v>40.247330000000005</v>
      </c>
      <c r="F85" s="16">
        <v>817.08705000000009</v>
      </c>
      <c r="G85" s="16">
        <v>75.038582700000006</v>
      </c>
      <c r="H85" s="27"/>
      <c r="I85" s="27"/>
      <c r="J85" s="27"/>
      <c r="K85" s="27"/>
      <c r="L85" s="27"/>
    </row>
    <row r="86" spans="2:12" s="20" customFormat="1" x14ac:dyDescent="0.2">
      <c r="B86" s="24">
        <v>43282</v>
      </c>
      <c r="C86" s="16">
        <v>260.41587060000001</v>
      </c>
      <c r="D86" s="16">
        <v>379.04730000000001</v>
      </c>
      <c r="E86" s="16">
        <v>35.838440000000006</v>
      </c>
      <c r="F86" s="16">
        <v>795.59559000000013</v>
      </c>
      <c r="G86" s="16">
        <v>78.693823299999991</v>
      </c>
      <c r="H86" s="27"/>
      <c r="I86" s="27"/>
      <c r="J86" s="27"/>
      <c r="K86" s="27"/>
      <c r="L86" s="27"/>
    </row>
    <row r="87" spans="2:12" s="20" customFormat="1" x14ac:dyDescent="0.2">
      <c r="B87" s="24">
        <v>43313</v>
      </c>
      <c r="C87" s="16">
        <v>250.54300339999998</v>
      </c>
      <c r="D87" s="16">
        <v>392.39759000000004</v>
      </c>
      <c r="E87" s="16">
        <v>24.444830000000003</v>
      </c>
      <c r="F87" s="16">
        <v>873.67469999999992</v>
      </c>
      <c r="G87" s="16">
        <v>69.144978899999998</v>
      </c>
      <c r="H87" s="27"/>
      <c r="I87" s="27"/>
      <c r="J87" s="27"/>
      <c r="K87" s="27"/>
      <c r="L87" s="27"/>
    </row>
    <row r="88" spans="2:12" s="20" customFormat="1" x14ac:dyDescent="0.2">
      <c r="B88" s="24">
        <v>43344</v>
      </c>
      <c r="C88" s="16">
        <v>206.2129023</v>
      </c>
      <c r="D88" s="16">
        <v>381.66982000000002</v>
      </c>
      <c r="E88" s="16">
        <v>8.6657299999999999</v>
      </c>
      <c r="F88" s="16">
        <v>758.05279999999993</v>
      </c>
      <c r="G88" s="16">
        <v>59.397509900000003</v>
      </c>
      <c r="H88" s="27"/>
      <c r="I88" s="27"/>
      <c r="J88" s="27"/>
      <c r="K88" s="27"/>
      <c r="L88" s="27"/>
    </row>
    <row r="89" spans="2:12" s="20" customFormat="1" x14ac:dyDescent="0.2">
      <c r="B89" s="24">
        <v>43374</v>
      </c>
      <c r="C89" s="16">
        <v>200.47274540000001</v>
      </c>
      <c r="D89" s="16">
        <v>396.51170999999999</v>
      </c>
      <c r="E89" s="16">
        <v>5.1660200000000005</v>
      </c>
      <c r="F89" s="16">
        <v>881.48504000000003</v>
      </c>
      <c r="G89" s="16">
        <v>72.395736999999997</v>
      </c>
      <c r="H89" s="27"/>
      <c r="I89" s="27"/>
      <c r="J89" s="27"/>
      <c r="K89" s="27"/>
      <c r="L89" s="27"/>
    </row>
    <row r="90" spans="2:12" s="20" customFormat="1" x14ac:dyDescent="0.2">
      <c r="B90" s="24">
        <v>43405</v>
      </c>
      <c r="C90" s="16">
        <v>167.15330270000001</v>
      </c>
      <c r="D90" s="16">
        <v>391.23329000000001</v>
      </c>
      <c r="E90" s="16">
        <v>1.3862099999999999</v>
      </c>
      <c r="F90" s="16">
        <v>846.8448249999999</v>
      </c>
      <c r="G90" s="16">
        <v>66.494796699999995</v>
      </c>
      <c r="H90" s="27"/>
      <c r="I90" s="27"/>
      <c r="J90" s="27"/>
      <c r="K90" s="27"/>
      <c r="L90" s="27"/>
    </row>
    <row r="91" spans="2:12" s="20" customFormat="1" ht="13.5" thickBot="1" x14ac:dyDescent="0.25">
      <c r="B91" s="25">
        <v>43435</v>
      </c>
      <c r="C91" s="18">
        <v>162.89190450000001</v>
      </c>
      <c r="D91" s="18">
        <v>430.58490999999992</v>
      </c>
      <c r="E91" s="18">
        <v>0.78283999999999998</v>
      </c>
      <c r="F91" s="18">
        <v>858.14898199999993</v>
      </c>
      <c r="G91" s="18">
        <v>65.552954299999996</v>
      </c>
      <c r="H91" s="27"/>
      <c r="I91" s="27"/>
      <c r="J91" s="27"/>
      <c r="K91" s="27"/>
      <c r="L91" s="27"/>
    </row>
    <row r="92" spans="2:12" s="20" customFormat="1" x14ac:dyDescent="0.2">
      <c r="B92" s="24">
        <v>43466</v>
      </c>
      <c r="C92" s="16">
        <v>157.6195572</v>
      </c>
      <c r="D92" s="16">
        <v>418.60171999999994</v>
      </c>
      <c r="E92" s="16">
        <v>0.79325000000000001</v>
      </c>
      <c r="F92" s="16">
        <v>866.80368699999997</v>
      </c>
      <c r="G92" s="16">
        <v>54.217179899999991</v>
      </c>
      <c r="H92" s="27"/>
      <c r="I92" s="27"/>
      <c r="J92" s="27"/>
      <c r="K92" s="27"/>
      <c r="L92" s="27"/>
    </row>
    <row r="93" spans="2:12" s="20" customFormat="1" x14ac:dyDescent="0.2">
      <c r="B93" s="24">
        <v>43497</v>
      </c>
      <c r="C93" s="16">
        <v>153.40928210000001</v>
      </c>
      <c r="D93" s="16">
        <v>400.94173999999998</v>
      </c>
      <c r="E93" s="16">
        <v>0.70729999999999993</v>
      </c>
      <c r="F93" s="16">
        <v>807.60344800000007</v>
      </c>
      <c r="G93" s="16">
        <v>52.685645100000002</v>
      </c>
      <c r="H93" s="27"/>
      <c r="I93" s="27"/>
      <c r="J93" s="27"/>
      <c r="K93" s="27"/>
      <c r="L93" s="27"/>
    </row>
    <row r="94" spans="2:12" s="20" customFormat="1" x14ac:dyDescent="0.2">
      <c r="B94" s="24">
        <v>43525</v>
      </c>
      <c r="C94" s="16">
        <v>186.17062419999999</v>
      </c>
      <c r="D94" s="16">
        <v>410.56331999999998</v>
      </c>
      <c r="E94" s="16">
        <v>2.3991500000000001</v>
      </c>
      <c r="F94" s="16">
        <v>904.59783100000004</v>
      </c>
      <c r="G94" s="16">
        <v>74.663829000000007</v>
      </c>
      <c r="H94" s="27"/>
      <c r="I94" s="27"/>
      <c r="J94" s="27"/>
      <c r="K94" s="27"/>
      <c r="L94" s="27"/>
    </row>
    <row r="95" spans="2:12" s="20" customFormat="1" x14ac:dyDescent="0.2">
      <c r="B95" s="24">
        <v>43556</v>
      </c>
      <c r="C95" s="16">
        <v>207.52833390000001</v>
      </c>
      <c r="D95" s="16">
        <v>395.51137</v>
      </c>
      <c r="E95" s="16">
        <v>9.0350099999999998</v>
      </c>
      <c r="F95" s="16">
        <v>884.97164699999985</v>
      </c>
      <c r="G95" s="16">
        <v>57.889108400000005</v>
      </c>
      <c r="H95" s="27"/>
      <c r="I95" s="27"/>
      <c r="J95" s="27"/>
      <c r="K95" s="27"/>
      <c r="L95" s="27"/>
    </row>
    <row r="96" spans="2:12" s="20" customFormat="1" x14ac:dyDescent="0.2">
      <c r="B96" s="24">
        <v>43586</v>
      </c>
      <c r="C96" s="16">
        <v>228.41018700000001</v>
      </c>
      <c r="D96" s="16">
        <v>394.76230000000004</v>
      </c>
      <c r="E96" s="16">
        <v>20.62331</v>
      </c>
      <c r="F96" s="16">
        <v>871.66966000000002</v>
      </c>
      <c r="G96" s="16">
        <v>59.971803799999996</v>
      </c>
      <c r="H96" s="27"/>
      <c r="I96" s="27"/>
      <c r="J96" s="27"/>
      <c r="K96" s="27"/>
      <c r="L96" s="27"/>
    </row>
    <row r="97" spans="2:12" s="20" customFormat="1" x14ac:dyDescent="0.2">
      <c r="B97" s="24">
        <v>43617</v>
      </c>
      <c r="C97" s="16">
        <v>248.60804659999999</v>
      </c>
      <c r="D97" s="16">
        <v>375.99220000000003</v>
      </c>
      <c r="E97" s="16">
        <v>33.304010000000005</v>
      </c>
      <c r="F97" s="16">
        <v>793.1694399999999</v>
      </c>
      <c r="G97" s="16">
        <v>55.631630399999999</v>
      </c>
      <c r="H97" s="27"/>
      <c r="I97" s="27"/>
      <c r="J97" s="27"/>
      <c r="K97" s="27"/>
      <c r="L97" s="27"/>
    </row>
    <row r="98" spans="2:12" s="20" customFormat="1" x14ac:dyDescent="0.2">
      <c r="B98" s="24">
        <v>43647</v>
      </c>
      <c r="C98" s="16">
        <v>270.60315079999998</v>
      </c>
      <c r="D98" s="16">
        <v>400.26076999999998</v>
      </c>
      <c r="E98" s="16">
        <v>36.617940000000004</v>
      </c>
      <c r="F98" s="16">
        <v>858.83196999999996</v>
      </c>
      <c r="G98" s="16">
        <v>63.542265299999997</v>
      </c>
      <c r="H98" s="27"/>
      <c r="I98" s="27"/>
      <c r="J98" s="27"/>
      <c r="K98" s="27"/>
      <c r="L98" s="27"/>
    </row>
    <row r="99" spans="2:12" s="20" customFormat="1" x14ac:dyDescent="0.2">
      <c r="B99" s="24">
        <v>43678</v>
      </c>
      <c r="C99" s="16">
        <v>244.71795269999998</v>
      </c>
      <c r="D99" s="16">
        <v>408.74572000000001</v>
      </c>
      <c r="E99" s="16">
        <v>18.902650000000001</v>
      </c>
      <c r="F99" s="16">
        <v>860.9996799999999</v>
      </c>
      <c r="G99" s="16">
        <v>51.006110699999994</v>
      </c>
      <c r="H99" s="27"/>
      <c r="I99" s="27"/>
      <c r="J99" s="27"/>
      <c r="K99" s="27"/>
      <c r="L99" s="27"/>
    </row>
    <row r="100" spans="2:12" s="20" customFormat="1" x14ac:dyDescent="0.2">
      <c r="B100" s="24">
        <v>43709</v>
      </c>
      <c r="C100" s="16">
        <v>208.65118659999999</v>
      </c>
      <c r="D100" s="16">
        <v>399.26891000000001</v>
      </c>
      <c r="E100" s="16">
        <v>8.2748500000000007</v>
      </c>
      <c r="F100" s="16">
        <v>789.87088400000005</v>
      </c>
      <c r="G100" s="16">
        <v>50.970293499999997</v>
      </c>
      <c r="H100" s="27"/>
      <c r="I100" s="27"/>
      <c r="J100" s="27"/>
      <c r="K100" s="27"/>
      <c r="L100" s="27"/>
    </row>
    <row r="101" spans="2:12" s="20" customFormat="1" x14ac:dyDescent="0.2">
      <c r="B101" s="24">
        <v>43739</v>
      </c>
      <c r="C101" s="16">
        <v>201.2164535</v>
      </c>
      <c r="D101" s="16">
        <v>399.43963000000002</v>
      </c>
      <c r="E101" s="16">
        <v>3.7537600000000002</v>
      </c>
      <c r="F101" s="16">
        <v>853.17054999999993</v>
      </c>
      <c r="G101" s="16">
        <v>43.604412600000003</v>
      </c>
      <c r="H101" s="27"/>
      <c r="I101" s="27"/>
      <c r="J101" s="27"/>
      <c r="K101" s="27"/>
      <c r="L101" s="27"/>
    </row>
    <row r="102" spans="2:12" s="20" customFormat="1" x14ac:dyDescent="0.2">
      <c r="B102" s="24">
        <v>43770</v>
      </c>
      <c r="C102" s="16">
        <v>164.87687549999998</v>
      </c>
      <c r="D102" s="16">
        <v>382.38923999999997</v>
      </c>
      <c r="E102" s="16">
        <v>1.2919</v>
      </c>
      <c r="F102" s="16">
        <v>832.03328899999997</v>
      </c>
      <c r="G102" s="16">
        <v>60.284428900000002</v>
      </c>
      <c r="H102" s="27"/>
      <c r="I102" s="27"/>
      <c r="J102" s="27"/>
      <c r="K102" s="27"/>
      <c r="L102" s="27"/>
    </row>
    <row r="103" spans="2:12" s="20" customFormat="1" ht="13.5" thickBot="1" x14ac:dyDescent="0.25">
      <c r="B103" s="25">
        <v>43800</v>
      </c>
      <c r="C103" s="18">
        <v>161.39125520000002</v>
      </c>
      <c r="D103" s="18">
        <v>438.25988999999993</v>
      </c>
      <c r="E103" s="18">
        <v>0.68808999999999998</v>
      </c>
      <c r="F103" s="18">
        <v>878.125901</v>
      </c>
      <c r="G103" s="18">
        <v>62.855182800000001</v>
      </c>
      <c r="H103" s="27"/>
      <c r="I103" s="27"/>
      <c r="J103" s="27"/>
      <c r="K103" s="27"/>
      <c r="L103" s="27"/>
    </row>
    <row r="104" spans="2:12" s="20" customFormat="1" x14ac:dyDescent="0.2">
      <c r="B104" s="24">
        <v>43831</v>
      </c>
      <c r="C104" s="16">
        <v>156.28108939999998</v>
      </c>
      <c r="D104" s="16">
        <v>436.98768000000001</v>
      </c>
      <c r="E104" s="16">
        <v>0.60466999999999993</v>
      </c>
      <c r="F104" s="16">
        <v>893.34166100000004</v>
      </c>
      <c r="G104" s="16">
        <v>38.007311100000003</v>
      </c>
      <c r="H104" s="27"/>
      <c r="I104" s="27"/>
      <c r="J104" s="27"/>
      <c r="K104" s="27"/>
      <c r="L104" s="27"/>
    </row>
    <row r="105" spans="2:12" s="20" customFormat="1" x14ac:dyDescent="0.2">
      <c r="B105" s="24">
        <v>43862</v>
      </c>
      <c r="C105" s="16">
        <v>163.60895499999998</v>
      </c>
      <c r="D105" s="16">
        <v>434.323623</v>
      </c>
      <c r="E105" s="16">
        <v>0.80001900000000004</v>
      </c>
      <c r="F105" s="16">
        <v>863.75265300000001</v>
      </c>
      <c r="G105" s="16">
        <v>39.625069000000003</v>
      </c>
      <c r="H105" s="27"/>
      <c r="I105" s="27"/>
      <c r="J105" s="27"/>
      <c r="K105" s="27"/>
      <c r="L105" s="27"/>
    </row>
    <row r="106" spans="2:12" s="20" customFormat="1" x14ac:dyDescent="0.2">
      <c r="B106" s="24">
        <v>43891</v>
      </c>
      <c r="C106" s="16">
        <v>204.92621400000002</v>
      </c>
      <c r="D106" s="16">
        <v>348.23192099999994</v>
      </c>
      <c r="E106" s="16">
        <v>3.0341070000000001</v>
      </c>
      <c r="F106" s="16">
        <v>857.74261999999999</v>
      </c>
      <c r="G106" s="16">
        <v>47.168897999999999</v>
      </c>
      <c r="H106" s="27"/>
      <c r="I106" s="27"/>
      <c r="J106" s="27"/>
      <c r="K106" s="27"/>
      <c r="L106" s="27"/>
    </row>
    <row r="107" spans="2:12" s="20" customFormat="1" x14ac:dyDescent="0.2">
      <c r="B107" s="24">
        <v>43922</v>
      </c>
      <c r="C107" s="16">
        <v>190.24815900000002</v>
      </c>
      <c r="D107" s="16">
        <v>219.955613</v>
      </c>
      <c r="E107" s="16">
        <v>6.8192589999999997</v>
      </c>
      <c r="F107" s="16">
        <v>496.046784</v>
      </c>
      <c r="G107" s="16">
        <v>49.581499999999998</v>
      </c>
      <c r="H107" s="27"/>
      <c r="I107" s="27"/>
      <c r="J107" s="27"/>
      <c r="K107" s="27"/>
      <c r="L107" s="27"/>
    </row>
    <row r="108" spans="2:12" s="20" customFormat="1" x14ac:dyDescent="0.2">
      <c r="B108" s="24">
        <v>43952</v>
      </c>
      <c r="C108" s="16">
        <v>205.83219099999999</v>
      </c>
      <c r="D108" s="16">
        <v>240.25664700000002</v>
      </c>
      <c r="E108" s="16">
        <v>18.879035999999999</v>
      </c>
      <c r="F108" s="16">
        <v>713.37458700000002</v>
      </c>
      <c r="G108" s="16">
        <v>45.988114999999993</v>
      </c>
      <c r="H108" s="27"/>
      <c r="I108" s="27"/>
      <c r="J108" s="27"/>
      <c r="K108" s="27"/>
      <c r="L108" s="27"/>
    </row>
    <row r="109" spans="2:12" s="20" customFormat="1" x14ac:dyDescent="0.2">
      <c r="B109" s="24">
        <v>43983</v>
      </c>
      <c r="C109" s="16">
        <v>254.22760200000002</v>
      </c>
      <c r="D109" s="16">
        <v>228.425095</v>
      </c>
      <c r="E109" s="16">
        <v>47.040546999999997</v>
      </c>
      <c r="F109" s="16">
        <v>712.77581900000007</v>
      </c>
      <c r="G109" s="16">
        <v>48.639655999999995</v>
      </c>
      <c r="H109" s="27"/>
      <c r="I109" s="27"/>
      <c r="J109" s="27"/>
      <c r="K109" s="27"/>
      <c r="L109" s="27"/>
    </row>
    <row r="110" spans="2:12" s="20" customFormat="1" x14ac:dyDescent="0.2">
      <c r="B110" s="24">
        <v>44013</v>
      </c>
      <c r="C110" s="16">
        <v>269.41187600000001</v>
      </c>
      <c r="D110" s="16">
        <v>253.03865199999998</v>
      </c>
      <c r="E110" s="16">
        <v>45.575588000000003</v>
      </c>
      <c r="F110" s="16">
        <v>733.22381699999994</v>
      </c>
      <c r="G110" s="16">
        <v>48.271970999999994</v>
      </c>
      <c r="H110" s="27"/>
      <c r="I110" s="27"/>
      <c r="J110" s="27"/>
      <c r="K110" s="27"/>
      <c r="L110" s="27"/>
    </row>
    <row r="111" spans="2:12" s="20" customFormat="1" x14ac:dyDescent="0.2">
      <c r="B111" s="24">
        <v>44044</v>
      </c>
      <c r="C111" s="16">
        <v>256.17952600000001</v>
      </c>
      <c r="D111" s="16">
        <v>308.62928199999999</v>
      </c>
      <c r="E111" s="16">
        <v>32.035938000000002</v>
      </c>
      <c r="F111" s="16">
        <v>964.43886999999995</v>
      </c>
      <c r="G111" s="16">
        <v>43.661822000000001</v>
      </c>
      <c r="H111" s="27"/>
      <c r="I111" s="27"/>
      <c r="J111" s="27"/>
      <c r="K111" s="27"/>
      <c r="L111" s="27"/>
    </row>
    <row r="112" spans="2:12" s="20" customFormat="1" x14ac:dyDescent="0.2">
      <c r="B112" s="24">
        <v>44075</v>
      </c>
      <c r="C112" s="16">
        <v>221.976765</v>
      </c>
      <c r="D112" s="16">
        <v>322.99185399999999</v>
      </c>
      <c r="E112" s="16">
        <v>13.443947</v>
      </c>
      <c r="F112" s="16">
        <v>757.63404100000014</v>
      </c>
      <c r="G112" s="16">
        <v>39.248371999999989</v>
      </c>
      <c r="H112" s="27"/>
      <c r="I112" s="27"/>
      <c r="J112" s="27"/>
      <c r="K112" s="27"/>
      <c r="L112" s="27"/>
    </row>
    <row r="113" spans="2:13" s="20" customFormat="1" x14ac:dyDescent="0.2">
      <c r="B113" s="24">
        <v>44105</v>
      </c>
      <c r="C113" s="16">
        <v>206.52514499999998</v>
      </c>
      <c r="D113" s="16">
        <v>369.36901899999998</v>
      </c>
      <c r="E113" s="16">
        <v>4.397316</v>
      </c>
      <c r="F113" s="16">
        <v>824.24509799999998</v>
      </c>
      <c r="G113" s="16">
        <v>38.864435999999998</v>
      </c>
      <c r="H113" s="27"/>
      <c r="I113" s="27"/>
      <c r="J113" s="27"/>
      <c r="K113" s="27"/>
      <c r="L113" s="27"/>
    </row>
    <row r="114" spans="2:13" s="20" customFormat="1" x14ac:dyDescent="0.2">
      <c r="B114" s="24">
        <v>44136</v>
      </c>
      <c r="C114" s="16">
        <v>174.06713200000002</v>
      </c>
      <c r="D114" s="16">
        <v>388.53742499999998</v>
      </c>
      <c r="E114" s="16">
        <v>1.685657</v>
      </c>
      <c r="F114" s="16">
        <v>813.82494400000019</v>
      </c>
      <c r="G114" s="16">
        <v>40.721843999999997</v>
      </c>
      <c r="H114" s="27"/>
      <c r="I114" s="27"/>
      <c r="J114" s="27"/>
      <c r="K114" s="27"/>
      <c r="L114" s="27"/>
    </row>
    <row r="115" spans="2:13" s="20" customFormat="1" ht="13.5" thickBot="1" x14ac:dyDescent="0.25">
      <c r="B115" s="25">
        <v>44166</v>
      </c>
      <c r="C115" s="18">
        <v>177.838582</v>
      </c>
      <c r="D115" s="18">
        <v>441.88224100000002</v>
      </c>
      <c r="E115" s="18">
        <v>1.263779</v>
      </c>
      <c r="F115" s="18">
        <v>865.99026599999991</v>
      </c>
      <c r="G115" s="18">
        <v>41.648637000000001</v>
      </c>
      <c r="H115" s="27"/>
      <c r="I115" s="27"/>
      <c r="J115" s="27"/>
      <c r="K115" s="27"/>
      <c r="L115" s="27"/>
    </row>
    <row r="116" spans="2:13" s="20" customFormat="1" x14ac:dyDescent="0.2">
      <c r="B116" s="23">
        <v>44197</v>
      </c>
      <c r="C116" s="14">
        <v>162.97626</v>
      </c>
      <c r="D116" s="14">
        <v>396.65268600000002</v>
      </c>
      <c r="E116" s="14">
        <v>0.975518</v>
      </c>
      <c r="F116" s="14">
        <v>832.27117199999998</v>
      </c>
      <c r="G116" s="14">
        <v>56.231500000000004</v>
      </c>
      <c r="H116" s="27"/>
      <c r="I116" s="27"/>
      <c r="J116" s="27"/>
      <c r="K116" s="27"/>
      <c r="L116" s="27"/>
    </row>
    <row r="117" spans="2:13" s="20" customFormat="1" x14ac:dyDescent="0.2">
      <c r="B117" s="24">
        <v>44228</v>
      </c>
      <c r="C117" s="16">
        <v>169.40571702000005</v>
      </c>
      <c r="D117" s="16">
        <v>383.53766000000002</v>
      </c>
      <c r="E117" s="16">
        <v>0.77858999999999989</v>
      </c>
      <c r="F117" s="16">
        <v>863.23898999999994</v>
      </c>
      <c r="G117" s="16">
        <v>56.893768887151992</v>
      </c>
      <c r="H117" s="27"/>
      <c r="I117" s="27"/>
      <c r="J117" s="27"/>
      <c r="K117" s="27"/>
      <c r="L117" s="27"/>
    </row>
    <row r="118" spans="2:13" s="20" customFormat="1" x14ac:dyDescent="0.2">
      <c r="B118" s="24">
        <v>44256</v>
      </c>
      <c r="C118" s="16">
        <v>209.41412690588092</v>
      </c>
      <c r="D118" s="16">
        <v>386.04853152600003</v>
      </c>
      <c r="E118" s="16">
        <v>3.5953399999999998</v>
      </c>
      <c r="F118" s="16">
        <v>955.85944223800004</v>
      </c>
      <c r="G118" s="16">
        <v>67.970382248048949</v>
      </c>
      <c r="H118" s="27"/>
      <c r="I118" s="27"/>
      <c r="J118" s="27"/>
      <c r="K118" s="27"/>
      <c r="L118" s="27"/>
    </row>
    <row r="119" spans="2:13" s="20" customFormat="1" x14ac:dyDescent="0.2">
      <c r="B119" s="24">
        <v>44287</v>
      </c>
      <c r="C119" s="16">
        <v>221.01933769754856</v>
      </c>
      <c r="D119" s="16">
        <v>287.78812999999997</v>
      </c>
      <c r="E119" s="16">
        <v>9.4637599999999988</v>
      </c>
      <c r="F119" s="16">
        <v>836.50739899999996</v>
      </c>
      <c r="G119" s="16">
        <v>69.579274819489342</v>
      </c>
      <c r="H119" s="27"/>
      <c r="I119" s="27"/>
      <c r="J119" s="27"/>
      <c r="K119" s="27"/>
      <c r="L119" s="27"/>
    </row>
    <row r="120" spans="2:13" s="20" customFormat="1" x14ac:dyDescent="0.2">
      <c r="B120" s="24">
        <v>44317</v>
      </c>
      <c r="C120" s="16">
        <v>239.45381125242636</v>
      </c>
      <c r="D120" s="16">
        <v>377.83173999999997</v>
      </c>
      <c r="E120" s="16">
        <v>26.018370000000001</v>
      </c>
      <c r="F120" s="16">
        <v>843.0744400000001</v>
      </c>
      <c r="G120" s="16">
        <v>56.170457266274887</v>
      </c>
      <c r="H120" s="27"/>
      <c r="I120" s="27"/>
      <c r="J120" s="27"/>
      <c r="K120" s="27"/>
      <c r="L120" s="27"/>
    </row>
    <row r="121" spans="2:13" s="20" customFormat="1" x14ac:dyDescent="0.2">
      <c r="B121" s="24">
        <v>44348</v>
      </c>
      <c r="C121" s="16">
        <v>262.08147980279392</v>
      </c>
      <c r="D121" s="16">
        <v>373.16332635400005</v>
      </c>
      <c r="E121" s="16">
        <v>38.644813999999997</v>
      </c>
      <c r="F121" s="16">
        <v>838.51504413999999</v>
      </c>
      <c r="G121" s="16">
        <v>59.036017499653092</v>
      </c>
      <c r="H121" s="27"/>
      <c r="I121" s="27"/>
      <c r="J121" s="27"/>
      <c r="K121" s="27"/>
      <c r="L121" s="27"/>
    </row>
    <row r="122" spans="2:13" s="20" customFormat="1" x14ac:dyDescent="0.2">
      <c r="B122" s="24">
        <v>44378</v>
      </c>
      <c r="C122" s="16">
        <v>301.51116557376412</v>
      </c>
      <c r="D122" s="16">
        <v>446.07228999999995</v>
      </c>
      <c r="E122" s="16">
        <v>41.809129999999996</v>
      </c>
      <c r="F122" s="16">
        <v>964.94119000000001</v>
      </c>
      <c r="G122" s="16">
        <v>59.912736132296203</v>
      </c>
      <c r="H122" s="27"/>
      <c r="I122" s="27"/>
      <c r="J122" s="27"/>
      <c r="K122" s="27"/>
      <c r="L122" s="27"/>
    </row>
    <row r="123" spans="2:13" s="20" customFormat="1" x14ac:dyDescent="0.2">
      <c r="B123" s="24">
        <v>44409</v>
      </c>
      <c r="C123" s="16">
        <v>282.17490359071775</v>
      </c>
      <c r="D123" s="16">
        <v>450.49103999999994</v>
      </c>
      <c r="E123" s="16">
        <v>35.806660000000001</v>
      </c>
      <c r="F123" s="16">
        <v>1008.04999</v>
      </c>
      <c r="G123" s="16">
        <v>39.098553630229993</v>
      </c>
      <c r="H123" s="27"/>
      <c r="I123" s="27"/>
      <c r="J123" s="27"/>
      <c r="K123" s="27"/>
      <c r="L123" s="27"/>
    </row>
    <row r="124" spans="2:13" s="20" customFormat="1" x14ac:dyDescent="0.2">
      <c r="B124" s="24">
        <v>44440</v>
      </c>
      <c r="C124" s="16">
        <v>239.17917662516587</v>
      </c>
      <c r="D124" s="16">
        <v>455.76573000000008</v>
      </c>
      <c r="E124" s="16">
        <v>15.635620000000001</v>
      </c>
      <c r="F124" s="16">
        <v>893.46030099999984</v>
      </c>
      <c r="G124" s="16">
        <v>40.480342439999994</v>
      </c>
      <c r="H124" s="27"/>
      <c r="I124" s="27"/>
      <c r="J124" s="27"/>
      <c r="K124" s="27"/>
      <c r="L124" s="27"/>
    </row>
    <row r="125" spans="2:13" s="20" customFormat="1" x14ac:dyDescent="0.2">
      <c r="B125" s="24">
        <v>44470</v>
      </c>
      <c r="C125" s="16">
        <v>204.29879391316652</v>
      </c>
      <c r="D125" s="16">
        <v>471.75271000000004</v>
      </c>
      <c r="E125" s="16">
        <v>4.2200800000000003</v>
      </c>
      <c r="F125" s="16">
        <v>943.78154999999992</v>
      </c>
      <c r="G125" s="16">
        <v>37.456302180000002</v>
      </c>
      <c r="H125" s="27"/>
      <c r="I125" s="27"/>
      <c r="J125" s="27"/>
      <c r="K125" s="27"/>
      <c r="L125" s="27"/>
    </row>
    <row r="126" spans="2:13" s="20" customFormat="1" x14ac:dyDescent="0.2">
      <c r="B126" s="24">
        <v>44501</v>
      </c>
      <c r="C126" s="16">
        <v>184.64941162664488</v>
      </c>
      <c r="D126" s="16">
        <v>472.69311999999996</v>
      </c>
      <c r="E126" s="16">
        <v>1.4388899999999998</v>
      </c>
      <c r="F126" s="16">
        <v>959.42140999999992</v>
      </c>
      <c r="G126" s="16">
        <v>37.357184488074999</v>
      </c>
      <c r="H126" s="27"/>
      <c r="I126" s="27"/>
      <c r="J126" s="27"/>
      <c r="K126" s="27"/>
      <c r="L126" s="27"/>
    </row>
    <row r="127" spans="2:13" s="20" customFormat="1" ht="13.5" thickBot="1" x14ac:dyDescent="0.25">
      <c r="B127" s="25">
        <v>44531</v>
      </c>
      <c r="C127" s="18">
        <v>181.8219959028005</v>
      </c>
      <c r="D127" s="18">
        <v>515.37432000000001</v>
      </c>
      <c r="E127" s="18">
        <v>0.75944</v>
      </c>
      <c r="F127" s="18">
        <v>998.43428800000004</v>
      </c>
      <c r="G127" s="18">
        <v>33.706784219999996</v>
      </c>
      <c r="H127" s="27"/>
      <c r="I127" s="27"/>
      <c r="J127" s="27"/>
      <c r="K127" s="27"/>
      <c r="L127" s="27"/>
    </row>
    <row r="128" spans="2:13" s="20" customFormat="1" x14ac:dyDescent="0.2">
      <c r="B128" s="24">
        <v>44562</v>
      </c>
      <c r="C128" s="16">
        <v>165.14033614261476</v>
      </c>
      <c r="D128" s="16">
        <v>489.62376852250003</v>
      </c>
      <c r="E128" s="16">
        <v>0.6060985000000001</v>
      </c>
      <c r="F128" s="16">
        <v>947.62375817400005</v>
      </c>
      <c r="G128" s="16">
        <v>31.196218236951996</v>
      </c>
      <c r="H128" s="27"/>
      <c r="I128" s="35"/>
      <c r="J128" s="35"/>
      <c r="K128" s="35"/>
      <c r="L128" s="35"/>
      <c r="M128" s="36"/>
    </row>
    <row r="129" spans="2:12" s="20" customFormat="1" x14ac:dyDescent="0.2">
      <c r="B129" s="24">
        <v>44593</v>
      </c>
      <c r="C129" s="16">
        <v>166.32085541785383</v>
      </c>
      <c r="D129" s="16">
        <v>460.35161998950002</v>
      </c>
      <c r="E129" s="16">
        <v>0.8101387778000001</v>
      </c>
      <c r="F129" s="16">
        <v>875.08988540899998</v>
      </c>
      <c r="G129" s="16">
        <v>29.662672604859992</v>
      </c>
      <c r="H129" s="27"/>
      <c r="I129" s="35"/>
      <c r="J129" s="27"/>
      <c r="K129" s="27"/>
      <c r="L129" s="27"/>
    </row>
    <row r="130" spans="2:12" s="20" customFormat="1" x14ac:dyDescent="0.2">
      <c r="B130" s="24">
        <v>44621</v>
      </c>
      <c r="C130" s="16">
        <v>216.16946229652038</v>
      </c>
      <c r="D130" s="16">
        <v>482.87207478249996</v>
      </c>
      <c r="E130" s="16">
        <v>4.5481759999999998</v>
      </c>
      <c r="F130" s="16">
        <v>1017.4325397420001</v>
      </c>
      <c r="G130" s="16">
        <v>43.703512228331995</v>
      </c>
      <c r="H130" s="27"/>
      <c r="I130" s="35"/>
      <c r="J130" s="27"/>
      <c r="K130" s="27"/>
      <c r="L130" s="27"/>
    </row>
    <row r="131" spans="2:12" s="20" customFormat="1" x14ac:dyDescent="0.2">
      <c r="B131" s="24">
        <v>44652</v>
      </c>
      <c r="C131" s="16">
        <v>227.3485083919565</v>
      </c>
      <c r="D131" s="16">
        <v>458.64599527749988</v>
      </c>
      <c r="E131" s="16">
        <v>9.6788899710000003</v>
      </c>
      <c r="F131" s="16">
        <v>976.95697877700002</v>
      </c>
      <c r="G131" s="16">
        <v>39.156234950359995</v>
      </c>
      <c r="H131" s="27"/>
      <c r="I131" s="35"/>
      <c r="J131" s="27"/>
      <c r="K131" s="27"/>
      <c r="L131" s="27"/>
    </row>
    <row r="132" spans="2:12" s="20" customFormat="1" x14ac:dyDescent="0.2">
      <c r="B132" s="24">
        <v>44682</v>
      </c>
      <c r="C132" s="16">
        <v>242.84152032328026</v>
      </c>
      <c r="D132" s="16">
        <v>456.542779999</v>
      </c>
      <c r="E132" s="16">
        <v>20.088919276000002</v>
      </c>
      <c r="F132" s="16">
        <v>978.21571543199991</v>
      </c>
      <c r="G132" s="16">
        <v>33.52670644357999</v>
      </c>
      <c r="H132" s="27"/>
      <c r="I132" s="35"/>
      <c r="J132" s="27"/>
      <c r="K132" s="27"/>
      <c r="L132" s="27"/>
    </row>
    <row r="133" spans="2:12" s="20" customFormat="1" x14ac:dyDescent="0.2">
      <c r="B133" s="24">
        <v>44713</v>
      </c>
      <c r="C133" s="16">
        <v>274.29696533915273</v>
      </c>
      <c r="D133" s="16">
        <v>425.90800473300004</v>
      </c>
      <c r="E133" s="16">
        <v>42.042646487999995</v>
      </c>
      <c r="F133" s="16">
        <v>926.19528016499987</v>
      </c>
      <c r="G133" s="16">
        <v>33.997507218587103</v>
      </c>
      <c r="H133" s="27"/>
      <c r="I133" s="35"/>
      <c r="J133" s="27"/>
      <c r="K133" s="27"/>
      <c r="L133" s="27"/>
    </row>
    <row r="134" spans="2:12" s="20" customFormat="1" x14ac:dyDescent="0.2">
      <c r="B134" s="24">
        <v>44743</v>
      </c>
      <c r="C134" s="16">
        <v>285.38044737802181</v>
      </c>
      <c r="D134" s="16">
        <v>435.09316397449993</v>
      </c>
      <c r="E134" s="16">
        <v>47.146755875000018</v>
      </c>
      <c r="F134" s="16">
        <v>910.10938241300016</v>
      </c>
      <c r="G134" s="16">
        <v>37.33789710057993</v>
      </c>
      <c r="H134" s="27"/>
      <c r="I134" s="35"/>
      <c r="J134" s="27"/>
      <c r="K134" s="27"/>
      <c r="L134" s="27"/>
    </row>
    <row r="135" spans="2:12" s="20" customFormat="1" x14ac:dyDescent="0.2">
      <c r="B135" s="24">
        <v>44774</v>
      </c>
      <c r="C135" s="16">
        <v>275.43991401113459</v>
      </c>
      <c r="D135" s="16">
        <v>447.51985652900004</v>
      </c>
      <c r="E135" s="16">
        <v>27.933678332</v>
      </c>
      <c r="F135" s="16">
        <v>943.84401802299999</v>
      </c>
      <c r="G135" s="16">
        <v>36.767929032917117</v>
      </c>
      <c r="H135" s="27"/>
      <c r="I135" s="35"/>
      <c r="J135" s="27"/>
      <c r="K135" s="27"/>
      <c r="L135" s="27"/>
    </row>
    <row r="136" spans="2:12" s="20" customFormat="1" x14ac:dyDescent="0.2">
      <c r="B136" s="24">
        <v>44805</v>
      </c>
      <c r="C136" s="16">
        <v>237.38204098052987</v>
      </c>
      <c r="D136" s="16">
        <v>436.674365137</v>
      </c>
      <c r="E136" s="16">
        <v>14.857656240000003</v>
      </c>
      <c r="F136" s="16">
        <v>892.9065497009999</v>
      </c>
      <c r="G136" s="16">
        <v>65.624839351064196</v>
      </c>
      <c r="H136" s="27"/>
      <c r="I136" s="35"/>
      <c r="J136" s="27"/>
      <c r="K136" s="27"/>
      <c r="L136" s="27"/>
    </row>
    <row r="137" spans="2:12" s="20" customFormat="1" x14ac:dyDescent="0.2">
      <c r="B137" s="24">
        <v>44835</v>
      </c>
      <c r="C137" s="16">
        <v>204.39214638683617</v>
      </c>
      <c r="D137" s="16">
        <v>454.41999415299995</v>
      </c>
      <c r="E137" s="16">
        <v>3.882531883</v>
      </c>
      <c r="F137" s="16">
        <v>918.8676499610001</v>
      </c>
      <c r="G137" s="16">
        <v>32.453091362841896</v>
      </c>
      <c r="H137" s="27"/>
      <c r="I137" s="35"/>
      <c r="J137" s="27"/>
      <c r="K137" s="27"/>
      <c r="L137" s="27"/>
    </row>
    <row r="138" spans="2:12" s="20" customFormat="1" x14ac:dyDescent="0.2">
      <c r="B138" s="24">
        <v>44866</v>
      </c>
      <c r="C138" s="16">
        <v>186.13641833566695</v>
      </c>
      <c r="D138" s="16">
        <v>434.90550794550001</v>
      </c>
      <c r="E138" s="16">
        <v>1.287118956</v>
      </c>
      <c r="F138" s="16">
        <v>906.61472141399986</v>
      </c>
      <c r="G138" s="16">
        <v>36.858539376931034</v>
      </c>
      <c r="H138" s="27"/>
      <c r="I138" s="35"/>
      <c r="J138" s="27"/>
      <c r="K138" s="27"/>
      <c r="L138" s="27"/>
    </row>
    <row r="139" spans="2:12" s="20" customFormat="1" ht="13.5" thickBot="1" x14ac:dyDescent="0.25">
      <c r="B139" s="25">
        <v>44896</v>
      </c>
      <c r="C139" s="18">
        <v>179.2320181239422</v>
      </c>
      <c r="D139" s="18">
        <v>475.145165674</v>
      </c>
      <c r="E139" s="18">
        <v>0.52914082000000007</v>
      </c>
      <c r="F139" s="18">
        <v>952.47743820099993</v>
      </c>
      <c r="G139" s="18">
        <v>40.621633558980371</v>
      </c>
      <c r="H139" s="27"/>
      <c r="I139" s="35"/>
      <c r="J139" s="27"/>
      <c r="K139" s="27"/>
      <c r="L139" s="27"/>
    </row>
    <row r="140" spans="2:12" s="20" customFormat="1" x14ac:dyDescent="0.2">
      <c r="B140" s="24">
        <v>44927</v>
      </c>
      <c r="C140" s="16">
        <v>171.77692625476243</v>
      </c>
      <c r="D140" s="16">
        <v>454.67898100000002</v>
      </c>
      <c r="E140" s="16">
        <v>0.69693799999999995</v>
      </c>
      <c r="F140" s="16">
        <v>930.37751100000025</v>
      </c>
      <c r="G140" s="16">
        <v>46.60480115407492</v>
      </c>
      <c r="H140" s="27"/>
      <c r="I140" s="35"/>
      <c r="J140" s="27"/>
      <c r="K140" s="27"/>
      <c r="L140" s="27"/>
    </row>
    <row r="141" spans="2:12" s="20" customFormat="1" ht="13.5" thickBot="1" x14ac:dyDescent="0.25">
      <c r="B141" s="25">
        <v>44958</v>
      </c>
      <c r="C141" s="18">
        <v>171.56080932178747</v>
      </c>
      <c r="D141" s="18">
        <v>435.96046199999995</v>
      </c>
      <c r="E141" s="18">
        <v>0.827735</v>
      </c>
      <c r="F141" s="18">
        <v>863.26620499999979</v>
      </c>
      <c r="G141" s="18">
        <v>42.537598288942789</v>
      </c>
      <c r="H141" s="27"/>
      <c r="I141" s="35"/>
      <c r="J141" s="27"/>
      <c r="K141" s="27"/>
      <c r="L141" s="27"/>
    </row>
    <row r="142" spans="2:12" s="20" customFormat="1" x14ac:dyDescent="0.2">
      <c r="B142" s="2"/>
      <c r="C142" s="2"/>
      <c r="D142" s="2"/>
      <c r="E142" s="2"/>
      <c r="F142" s="2"/>
      <c r="G142" s="2"/>
    </row>
    <row r="143" spans="2:12" s="20" customFormat="1" x14ac:dyDescent="0.2">
      <c r="B143" s="19" t="s">
        <v>9</v>
      </c>
      <c r="C143" s="2"/>
      <c r="D143" s="2"/>
      <c r="E143" s="2"/>
      <c r="F143" s="2"/>
      <c r="G143" s="2"/>
    </row>
    <row r="144" spans="2:12" s="20" customFormat="1" x14ac:dyDescent="0.2">
      <c r="B144"/>
      <c r="C144"/>
      <c r="D144"/>
      <c r="E144"/>
      <c r="F144"/>
      <c r="G144"/>
    </row>
    <row r="145" spans="2:7" s="20" customFormat="1" x14ac:dyDescent="0.2">
      <c r="B145"/>
      <c r="C145"/>
      <c r="D145"/>
      <c r="E145"/>
      <c r="F145"/>
      <c r="G145"/>
    </row>
    <row r="146" spans="2:7" s="20" customFormat="1" x14ac:dyDescent="0.2">
      <c r="B146"/>
      <c r="C146"/>
      <c r="D146"/>
      <c r="E146"/>
      <c r="F146"/>
      <c r="G146"/>
    </row>
    <row r="147" spans="2:7" s="20" customFormat="1" x14ac:dyDescent="0.2">
      <c r="B147"/>
      <c r="C147"/>
      <c r="D147"/>
      <c r="E147"/>
      <c r="F147"/>
      <c r="G147"/>
    </row>
    <row r="148" spans="2:7" s="20" customFormat="1" x14ac:dyDescent="0.2">
      <c r="B148"/>
      <c r="C148"/>
      <c r="D148"/>
      <c r="E148"/>
      <c r="F148"/>
      <c r="G148"/>
    </row>
    <row r="149" spans="2:7" s="20" customFormat="1" x14ac:dyDescent="0.2">
      <c r="B149"/>
      <c r="C149"/>
      <c r="D149"/>
      <c r="E149"/>
      <c r="F149"/>
      <c r="G149"/>
    </row>
    <row r="150" spans="2:7" s="20" customFormat="1" x14ac:dyDescent="0.2">
      <c r="B150"/>
      <c r="C150"/>
      <c r="D150"/>
      <c r="E150"/>
      <c r="F150"/>
      <c r="G150"/>
    </row>
    <row r="151" spans="2:7" s="20" customFormat="1" x14ac:dyDescent="0.2">
      <c r="B151"/>
      <c r="C151"/>
      <c r="D151"/>
      <c r="E151"/>
      <c r="F151"/>
      <c r="G151"/>
    </row>
    <row r="152" spans="2:7" s="20" customFormat="1" x14ac:dyDescent="0.2">
      <c r="B152"/>
      <c r="C152"/>
      <c r="D152"/>
      <c r="E152"/>
      <c r="F152"/>
      <c r="G152"/>
    </row>
    <row r="153" spans="2:7" s="20" customFormat="1" x14ac:dyDescent="0.2">
      <c r="B153"/>
      <c r="C153"/>
      <c r="D153"/>
      <c r="E153"/>
      <c r="F153"/>
      <c r="G153"/>
    </row>
  </sheetData>
  <mergeCells count="1">
    <mergeCell ref="I32:J32"/>
  </mergeCells>
  <phoneticPr fontId="8" type="noConversion"/>
  <pageMargins left="0.75" right="0.75" top="1" bottom="1" header="0" footer="0"/>
  <pageSetup paperSize="1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8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8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Venta_mensual</vt:lpstr>
      <vt:lpstr>Hoja2</vt:lpstr>
      <vt:lpstr>Hoja3</vt:lpstr>
    </vt:vector>
  </TitlesOfParts>
  <Company>Gobierno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BURGOS-J</dc:creator>
  <cp:lastModifiedBy>Carlos Garcia</cp:lastModifiedBy>
  <dcterms:created xsi:type="dcterms:W3CDTF">2007-08-16T14:16:10Z</dcterms:created>
  <dcterms:modified xsi:type="dcterms:W3CDTF">2023-05-17T20:00:01Z</dcterms:modified>
</cp:coreProperties>
</file>