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amshcastro\Desktop\AMSA\Estudio Valorizacion Transmision (20 -23)\Observaciones Informe 2\"/>
    </mc:Choice>
  </mc:AlternateContent>
  <xr:revisionPtr revIDLastSave="0" documentId="13_ncr:1_{1A9F5353-ADF3-4008-9996-85931FDF6E90}" xr6:coauthVersionLast="36" xr6:coauthVersionMax="36" xr10:uidLastSave="{00000000-0000-0000-0000-000000000000}"/>
  <bookViews>
    <workbookView xWindow="0" yWindow="0" windowWidth="20490" windowHeight="6945" tabRatio="717" xr2:uid="{00000000-000D-0000-FFFF-FFFF00000000}"/>
  </bookViews>
  <sheets>
    <sheet name="Obs. Informe avance N°2 V2 STN" sheetId="1" r:id="rId1"/>
    <sheet name="Ampliación SE Kimal" sheetId="4" r:id="rId2"/>
    <sheet name="Esquema María Elena - Kimal" sheetId="5" r:id="rId3"/>
    <sheet name="Detalle Peajes Coordinador" sheetId="3" r:id="rId4"/>
    <sheet name="Extracto D 23T" sheetId="2" r:id="rId5"/>
  </sheets>
  <definedNames>
    <definedName name="_xlnm._FilterDatabase" localSheetId="0" hidden="1">'Obs. Informe avance N°2 V2 STN'!$B$4:$F$10</definedName>
    <definedName name="_Hlk24039655" localSheetId="0">'Obs. Informe avance N°2 V2 STN'!#REF!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2" i="3" l="1"/>
  <c r="P11" i="3"/>
  <c r="N12" i="3"/>
  <c r="N11" i="3"/>
  <c r="N7" i="3"/>
  <c r="N8" i="3"/>
  <c r="N9" i="3"/>
  <c r="N6" i="3"/>
</calcChain>
</file>

<file path=xl/sharedStrings.xml><?xml version="1.0" encoding="utf-8"?>
<sst xmlns="http://schemas.openxmlformats.org/spreadsheetml/2006/main" count="77" uniqueCount="66">
  <si>
    <t>N°</t>
  </si>
  <si>
    <t>Propuesta</t>
  </si>
  <si>
    <t>Observación</t>
  </si>
  <si>
    <t>Identificación del Título, Subtítulo y Número de página</t>
  </si>
  <si>
    <t>Nombre de Empresa o Asociación</t>
  </si>
  <si>
    <t xml:space="preserve">AMSA
</t>
  </si>
  <si>
    <t xml:space="preserve">No se ha considerado a Zaldívar Transmisión en la propiedad de los tramos:
Maria Elena 220  kV - Kimal 220 kV
Laberinto 220 kV - Kimal 220 kV
Laberinto 220 kV - Nueva Zaldivar 220 kV
</t>
  </si>
  <si>
    <t>ANTOFAGASTA MINERALS</t>
  </si>
  <si>
    <t>VATT [$]</t>
  </si>
  <si>
    <t>Mes</t>
  </si>
  <si>
    <t>Línea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</si>
  <si>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</si>
  <si>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</si>
  <si>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</si>
  <si>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</si>
  <si>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</si>
  <si>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</si>
  <si>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</si>
  <si>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</si>
  <si>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</si>
  <si>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</si>
  <si>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</si>
  <si>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</si>
  <si>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Crucero 220 - Laberinto 220#KELTI</t>
  </si>
  <si>
    <t>Kimal 220 - Laberinto 220#KELTI</t>
  </si>
  <si>
    <t>Crucero 220 - Laberinto 220#Zaldivar Transmisión</t>
  </si>
  <si>
    <t>Kimal 220 - Laberinto 220#Zaldivar Transmisión</t>
  </si>
  <si>
    <t>fuente</t>
  </si>
  <si>
    <t>https://www.coordinador.cl/wp-content/uploads/2020/03/Detalle_Liquidaci%C3%B3n-2002_def.zip</t>
  </si>
  <si>
    <t>Fuente:</t>
  </si>
  <si>
    <t>https://www.leychile.cl/Navegar?idNorma=1087280</t>
  </si>
  <si>
    <t>https://www.leychile.cl/Navegar?idNorma=1076497</t>
  </si>
  <si>
    <t>Fuente</t>
  </si>
  <si>
    <t>Decreto Supremo N° 158/2015 Ministerio de Energía</t>
  </si>
  <si>
    <t xml:space="preserve">Proyecto 3: STT5 – 2015 “Ampliación S/E Nueva Crucero Encuentro” </t>
  </si>
  <si>
    <t>Previo al Decreto</t>
  </si>
  <si>
    <t>Posterior al proyecto ejecutado por el decreto</t>
  </si>
  <si>
    <t>Esquema Tramos:</t>
  </si>
  <si>
    <t>Maria Elena 220 kV - Kimal 220 kV</t>
  </si>
  <si>
    <t>Kimal 220 kV - Laberinto 220 kV</t>
  </si>
  <si>
    <t>Total</t>
  </si>
  <si>
    <t>Total Kelti</t>
  </si>
  <si>
    <t>Total ZT</t>
  </si>
  <si>
    <t>TC</t>
  </si>
  <si>
    <t>CLP</t>
  </si>
  <si>
    <t>USD</t>
  </si>
  <si>
    <t>General</t>
  </si>
  <si>
    <t>Se solicita considerar e incluir en el Informe Final Preliminar las observaciones presentadas por AMSA al Informe de Avance 2, versión 1.</t>
  </si>
  <si>
    <t>7.2.3 Valor de Inversión por tramo de transporte calificación nacional
Tabla 22: Valor de Inversión (V.I.) por tramo de transporte calificación nacional
Tramo Laberinto 220 kV - Kimal 220 kV</t>
  </si>
  <si>
    <t>Se  aprecia que sólo se consideró el VI de las instalaciones de AES Gener que pertenencen a este tramo. No se consideraron las instalaciones del circuito 1 y Circuito 2, pertenecientes a Kelti S.A. y Zaldivar Transmisión, respectivamente</t>
  </si>
  <si>
    <t xml:space="preserve">Se solicita lo siguiente:
 Incluir  en la VI del tramo, separadamente, los circuitos 1 y 2, pertenecientes a Kelti S.A. (Minera Escondida)  y  Zaldívar Transmisión S.A, respectivamente
</t>
  </si>
  <si>
    <t>7.2.3 Valor de Inversión por tramo de transporte calificación nacional
Tabla 22: Valor de Inversión (V.I.) por tramo de transporte calificación nacional
Tramo Laberinto  220 kV - Nueva Zaldivar  220 kV</t>
  </si>
  <si>
    <t>7.2.3 Valor de Inversión por tramo de transporte calificación nacional
Tabla 22: Valor de Inversión (V.I.) por tramo de transporte calificación nacional
Tramo Maria Elena 220 kV - Kimal 220 kV</t>
  </si>
  <si>
    <t>Se solicita lo siguiente:
Incluir  en la valorización del tramo María Elena 220 kV - Kimal 220 kV, las instalaciones de los circuitos  N°1 y N° 2 del tramo Crucero - Laberinto, que ahora pertenece al tramo Maria Elena - Kimal.</t>
  </si>
  <si>
    <t xml:space="preserve">7.2.5  Valor de Inversión por tramo de transporte y por propietario calificación nacional
Tabla 24: Valor de Inversión (V.I.) por tramo de transporte y por propietario calificación nacional
Tramos: 
Maria Elena 220  kV - Kimal 220 kV
Laberinto 220 kV - Kimal 220 kV
Laberinto 220 kV - Nueva Zaldivar 220 kV
</t>
  </si>
  <si>
    <t>Se solicita corregir tabla 7.2.5 incluyendo a Zaldivar Transmisión en la propiedad de los tramos indicados.
Dado que para los tramos Laberinto - Kimal y Laberinto - Nueva Zaldivar existe valorización para el circuito N°1,de propiedad de Kelti S.A., se solicita incluir la valorización del circuito N°2 de propiedad de Zaldivar Transmisión S.A., con un valor equivalente al del circuito N°1.</t>
  </si>
  <si>
    <t>14. Resultados
Tabla Tramos de Transporte
Tramos
Maria Elena 220  kV - Kimal 220 kV</t>
  </si>
  <si>
    <t xml:space="preserve">14. Resultados
Tabla Tramos de Transporte
Tramos
Laberinto 220 kV - Kimal 220 kV
</t>
  </si>
  <si>
    <t>14. Resultados
Tabla Tramos de Transporte
Tramos
Laberinto 220 kV - Nueva Zaldivar 220 kV</t>
  </si>
  <si>
    <t>Se solicita incluir el el VATT del tramo, las instalaciones de Kelti y Zaldivar Transmisión que pertenecen a este tramo.</t>
  </si>
  <si>
    <t xml:space="preserve">Se aprecia que el calculo del VATT de este tramo, solo se consideraron las instalaciones de SATT y TRANSELEC, no considerando las instalacions de Kelti y Zaldivar Transnisión pertenecientes a este tramo y que antes pertencían a los circuiros N°1 y N°2 del tramos Crucero - Laberinto.
</t>
  </si>
  <si>
    <t xml:space="preserve">Se aprecia que el calculo del VATT de este tramo, solo se consideraron las instalaciones de AES GENER, no considerando las instalacions de Kelti y Zaldivar Transnisión pertenecientes a este tramo y que antes pertencían a los circuiros N°1 y N°2 del tramos Crucero - Laberinto.
</t>
  </si>
  <si>
    <t>Se aprecia que el calculo del VATT de este tramo, solo se consideraron las instalaciones de AES GENER, no considerando las instalaciones de de los circuitos N°1 y N°2  de Kelti y Zaldívar Transmisión respectivamente</t>
  </si>
  <si>
    <r>
      <t xml:space="preserve">En la Versión 2 del Informe de Avance 2 no se aprecia que  el Consorcio considerado e incorporado  las observaciones presentadas por AMSA a la versión N°1 de dicho informe. Las referidas observaciones fueron enviadas   en forma y plazo mediane correo electrónico de fecha </t>
    </r>
    <r>
      <rPr>
        <sz val="11"/>
        <rFont val="Calibri"/>
        <family val="2"/>
        <scheme val="minor"/>
      </rPr>
      <t>02/04/2020</t>
    </r>
    <r>
      <rPr>
        <sz val="11"/>
        <color rgb="FF000000"/>
        <rFont val="Calibri"/>
        <family val="2"/>
        <scheme val="minor"/>
      </rPr>
      <t xml:space="preserve">, el cual se adjunta. 
</t>
    </r>
  </si>
  <si>
    <t>El Tramo Maria Elena 220 kV - Kimal 220 kV resulta de la conexión de los tramos    María Elena 220 kV - Crucero 220 kV y Crucero  220 kV - Laberinto 220 kV (seccionado en Kimal 220 kV), con by pass en la S/E Crucero (Ver hoja " Esquema María Elena - Kimal")
Las instalaciones de los  circuitos N° 1 y N°2  del tramo Crucero 220 kV - Laberinto 220 kV, que ahora pertenecen a los  circuitos N° 1 y N°2 del tramo Maria Elena 220 kV - Kimal 220 kV no fueron considerados en la valorizacion del tramo.  Solo se consideraron las instalaciones de SATT y TRANSELEC que pertenecen a este tramo.</t>
  </si>
  <si>
    <t>OBSERVACIONES INFORME AVANCE N°2 VERSION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</si>
</sst>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,##0;[Red]\-#,###,##0;&quot;-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Century Gothic"/>
      <family val="2"/>
    </font>
    <font>
      <b/>
      <sz val="8"/>
      <name val="Century Gothic"/>
      <family val="2"/>
    </font>
    <font>
      <sz val="8"/>
      <name val="Century Gothic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376092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44"/>
      </right>
      <top style="thin">
        <color indexed="44"/>
      </top>
      <bottom style="thin">
        <color indexed="44"/>
      </bottom>
      <diagonal/>
    </border>
    <border>
      <left/>
      <right/>
      <top style="thin">
        <color indexed="44"/>
      </top>
      <bottom style="thin">
        <color indexed="44"/>
      </bottom>
      <diagonal/>
    </border>
    <border>
      <left/>
      <right style="thin">
        <color indexed="4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4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3" xfId="0" applyFont="1" applyFill="1" applyBorder="1" applyAlignment="1">
      <alignment horizontal="left" vertical="top" wrapText="1"/>
    </xf>
    <xf numFmtId="0" fontId="0" fillId="2" borderId="0" xfId="0" applyFill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2" fillId="4" borderId="2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top" wrapText="1"/>
    </xf>
    <xf numFmtId="0" fontId="0" fillId="2" borderId="1" xfId="0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3" fillId="2" borderId="0" xfId="0" applyFont="1" applyFill="1"/>
    <xf numFmtId="0" fontId="0" fillId="0" borderId="0" xfId="0"/>
    <xf numFmtId="0" fontId="5" fillId="0" borderId="0" xfId="0" applyFont="1"/>
    <xf numFmtId="0" fontId="5" fillId="0" borderId="6" xfId="0" applyFont="1" applyBorder="1"/>
    <xf numFmtId="0" fontId="5" fillId="0" borderId="7" xfId="0" applyFont="1" applyBorder="1" applyAlignment="1">
      <alignment horizontal="center"/>
    </xf>
    <xf numFmtId="0" fontId="6" fillId="0" borderId="8" xfId="0" applyFont="1" applyBorder="1"/>
    <xf numFmtId="164" fontId="6" fillId="0" borderId="0" xfId="0" applyNumberFormat="1" applyFont="1"/>
    <xf numFmtId="0" fontId="6" fillId="0" borderId="0" xfId="0" applyFont="1" applyFill="1" applyBorder="1"/>
    <xf numFmtId="0" fontId="7" fillId="0" borderId="0" xfId="1"/>
    <xf numFmtId="0" fontId="1" fillId="0" borderId="0" xfId="0" applyFont="1"/>
    <xf numFmtId="0" fontId="3" fillId="0" borderId="0" xfId="0" applyFont="1"/>
    <xf numFmtId="0" fontId="0" fillId="0" borderId="0" xfId="0"/>
    <xf numFmtId="0" fontId="5" fillId="0" borderId="0" xfId="0" applyFont="1" applyFill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left" vertical="center" readingOrder="1"/>
    </xf>
    <xf numFmtId="0" fontId="9" fillId="0" borderId="0" xfId="0" applyFont="1" applyAlignment="1">
      <alignment horizontal="left" vertical="center" readingOrder="1"/>
    </xf>
    <xf numFmtId="0" fontId="4" fillId="0" borderId="0" xfId="0" applyFont="1"/>
    <xf numFmtId="0" fontId="0" fillId="0" borderId="0" xfId="0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457200</xdr:colOff>
      <xdr:row>4</xdr:row>
      <xdr:rowOff>171450</xdr:rowOff>
    </xdr:from>
    <xdr:to>
      <xdr:col>6</xdr:col>
      <xdr:colOff>113771</xdr:colOff>
      <xdr:row>18</xdr:row>
      <xdr:rowOff>94926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9105301-19F0-4545-8BA6-FBB1AAC79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0" y="952500"/>
          <a:ext cx="4228571" cy="25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5</xdr:row>
      <xdr:rowOff>47625</xdr:rowOff>
    </xdr:from>
    <xdr:to>
      <xdr:col>14</xdr:col>
      <xdr:colOff>742199</xdr:colOff>
      <xdr:row>18</xdr:row>
      <xdr:rowOff>9220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B43027E-15FF-42F3-94F9-98C2BF7772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00675" y="1019175"/>
          <a:ext cx="6009524" cy="24380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133350</xdr:rowOff>
    </xdr:from>
    <xdr:to>
      <xdr:col>8</xdr:col>
      <xdr:colOff>590550</xdr:colOff>
      <xdr:row>22</xdr:row>
      <xdr:rowOff>95250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40C6E19-AFE1-432C-93BF-4DA092187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7725"/>
          <a:ext cx="6686550" cy="3581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12</xdr:row>
      <xdr:rowOff>95250</xdr:rowOff>
    </xdr:from>
    <xdr:to>
      <xdr:col>10</xdr:col>
      <xdr:colOff>351431</xdr:colOff>
      <xdr:row>15</xdr:row>
      <xdr:rowOff>66607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95EC5ED-D2C5-4730-BCFD-68EC13B12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381250"/>
          <a:ext cx="7952381" cy="5428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47625</xdr:rowOff>
    </xdr:from>
    <xdr:to>
      <xdr:col>10</xdr:col>
      <xdr:colOff>332381</xdr:colOff>
      <xdr:row>12</xdr:row>
      <xdr:rowOff>104577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EF9036F-1047-4B8A-B758-BB397604F8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809625"/>
          <a:ext cx="7952381" cy="15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leychile.cl/Navegar?idNorma=1076497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oordinador.cl/wp-content/uploads/2020/03/Detalle_Liquidaci%C3%B3n-2002_def.zip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www.leychile.cl/Navegar?idNorma=108728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zoomScale="75" zoomScaleNormal="75" workbookViewId="0">
      <selection activeCell="C2" sqref="C2"/>
    </sheetView>
  </sheetViews>
  <sheetFormatPr baseColWidth="10" defaultColWidth="11" defaultRowHeight="15" x14ac:dyDescent="0.25"/>
  <cols>
    <col min="1" max="1" width="3" style="1" customWidth="1"/>
    <col min="2" max="2" width="2.7109375" style="1" bestFit="1" customWidth="1"/>
    <col min="3" max="3" width="27" style="8" bestFit="1" customWidth="1"/>
    <col min="4" max="4" width="44.85546875" style="9" customWidth="1"/>
    <col min="5" max="5" width="70.42578125" style="9" customWidth="1"/>
    <col min="6" max="6" width="74.7109375" style="9" customWidth="1"/>
    <col min="7" max="16384" width="11" style="1"/>
  </cols>
  <sheetData>
    <row r="1" spans="1:6" ht="18.75" x14ac:dyDescent="0.3">
      <c r="C1" s="16" t="s">
        <v>65</v>
      </c>
    </row>
    <row r="2" spans="1:6" ht="18.75" x14ac:dyDescent="0.3">
      <c r="C2" s="16" t="s">
        <v>7</v>
      </c>
    </row>
    <row r="4" spans="1:6" s="3" customFormat="1" ht="30.75" thickBot="1" x14ac:dyDescent="0.3">
      <c r="B4" s="4" t="s">
        <v>0</v>
      </c>
      <c r="C4" s="5" t="s">
        <v>4</v>
      </c>
      <c r="D4" s="5" t="s">
        <v>3</v>
      </c>
      <c r="E4" s="5" t="s">
        <v>2</v>
      </c>
      <c r="F4" s="5" t="s">
        <v>1</v>
      </c>
    </row>
    <row r="5" spans="1:6" ht="90.75" thickBot="1" x14ac:dyDescent="0.3">
      <c r="B5" s="14">
        <v>1</v>
      </c>
      <c r="C5" s="15" t="s">
        <v>5</v>
      </c>
      <c r="D5" s="11" t="s">
        <v>46</v>
      </c>
      <c r="E5" s="13" t="s">
        <v>63</v>
      </c>
      <c r="F5" s="13" t="s">
        <v>47</v>
      </c>
    </row>
    <row r="6" spans="1:6" ht="75.75" thickBot="1" x14ac:dyDescent="0.3">
      <c r="A6" s="14"/>
      <c r="B6" s="14">
        <v>2</v>
      </c>
      <c r="C6" s="15" t="s">
        <v>5</v>
      </c>
      <c r="D6" s="12" t="s">
        <v>48</v>
      </c>
      <c r="E6" s="6" t="s">
        <v>49</v>
      </c>
      <c r="F6" s="6" t="s">
        <v>50</v>
      </c>
    </row>
    <row r="7" spans="1:6" ht="149.25" customHeight="1" thickBot="1" x14ac:dyDescent="0.3">
      <c r="B7" s="14">
        <v>3</v>
      </c>
      <c r="C7" s="15" t="s">
        <v>5</v>
      </c>
      <c r="D7" s="12" t="s">
        <v>51</v>
      </c>
      <c r="E7" s="6" t="s">
        <v>49</v>
      </c>
      <c r="F7" s="6" t="s">
        <v>50</v>
      </c>
    </row>
    <row r="8" spans="1:6" ht="135.75" thickBot="1" x14ac:dyDescent="0.3">
      <c r="B8" s="14">
        <v>4</v>
      </c>
      <c r="C8" s="15" t="s">
        <v>5</v>
      </c>
      <c r="D8" s="12" t="s">
        <v>52</v>
      </c>
      <c r="E8" s="6" t="s">
        <v>64</v>
      </c>
      <c r="F8" s="6" t="s">
        <v>53</v>
      </c>
    </row>
    <row r="9" spans="1:6" ht="150.75" thickBot="1" x14ac:dyDescent="0.3">
      <c r="A9" s="2"/>
      <c r="B9" s="14">
        <v>5</v>
      </c>
      <c r="C9" s="10" t="s">
        <v>5</v>
      </c>
      <c r="D9" s="12" t="s">
        <v>54</v>
      </c>
      <c r="E9" s="6" t="s">
        <v>6</v>
      </c>
      <c r="F9" s="7" t="s">
        <v>55</v>
      </c>
    </row>
    <row r="10" spans="1:6" ht="75.75" thickBot="1" x14ac:dyDescent="0.3">
      <c r="A10" s="14"/>
      <c r="B10" s="14">
        <v>6</v>
      </c>
      <c r="C10" s="10" t="s">
        <v>5</v>
      </c>
      <c r="D10" s="12" t="s">
        <v>56</v>
      </c>
      <c r="E10" s="6" t="s">
        <v>60</v>
      </c>
      <c r="F10" s="6" t="s">
        <v>59</v>
      </c>
    </row>
    <row r="11" spans="1:6" ht="75.75" thickBot="1" x14ac:dyDescent="0.3">
      <c r="A11" s="14"/>
      <c r="B11" s="14">
        <v>7</v>
      </c>
      <c r="C11" s="10" t="s">
        <v>5</v>
      </c>
      <c r="D11" s="12" t="s">
        <v>57</v>
      </c>
      <c r="E11" s="6" t="s">
        <v>61</v>
      </c>
      <c r="F11" s="6" t="s">
        <v>59</v>
      </c>
    </row>
    <row r="12" spans="1:6" ht="60.75" thickBot="1" x14ac:dyDescent="0.3">
      <c r="A12" s="14"/>
      <c r="B12" s="14">
        <v>8</v>
      </c>
      <c r="C12" s="10" t="s">
        <v>5</v>
      </c>
      <c r="D12" s="12" t="s">
        <v>58</v>
      </c>
      <c r="E12" s="6" t="s">
        <v>62</v>
      </c>
      <c r="F12" s="6" t="s">
        <v>59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"/>
  <sheetViews>
    <sheetView workbookViewId="0">
      <selection activeCell="I20" sqref="I20"/>
    </sheetView>
  </sheetViews>
  <sheetFormatPr baseColWidth="10" defaultRowHeight="15" x14ac:dyDescent="0.25"/>
  <sheetData>
    <row r="1" spans="1:11" x14ac:dyDescent="0.25">
      <c r="A1" t="s">
        <v>32</v>
      </c>
      <c r="B1" s="24" t="s">
        <v>31</v>
      </c>
    </row>
    <row r="3" spans="1:11" ht="15.75" customHeight="1" x14ac:dyDescent="0.25">
      <c r="A3" s="30" t="s">
        <v>33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ht="15.75" customHeight="1" x14ac:dyDescent="0.25">
      <c r="A4" s="31" t="s">
        <v>34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20" spans="2:9" x14ac:dyDescent="0.25">
      <c r="B20" s="25" t="s">
        <v>35</v>
      </c>
      <c r="I20" s="25" t="s">
        <v>36</v>
      </c>
    </row>
  </sheetData>
  <mergeCells count="2">
    <mergeCell ref="A3:K3"/>
    <mergeCell ref="A4:K4"/>
  </mergeCells>
  <hyperlinks>
    <hyperlink ref="B1" r:id="rId1" xr:uid="{00000000-0004-0000-0100-000000000000}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DD8FF-EF35-4BBB-9977-63FB4DA1A377}">
  <dimension ref="A1:A3"/>
  <sheetViews>
    <sheetView topLeftCell="A4" workbookViewId="0">
      <selection activeCell="A3" sqref="A3"/>
    </sheetView>
  </sheetViews>
  <sheetFormatPr baseColWidth="10" defaultRowHeight="15" x14ac:dyDescent="0.25"/>
  <cols>
    <col min="1" max="16384" width="11.42578125" style="17"/>
  </cols>
  <sheetData>
    <row r="1" spans="1:1" ht="18.75" x14ac:dyDescent="0.3">
      <c r="A1" s="26" t="s">
        <v>37</v>
      </c>
    </row>
    <row r="2" spans="1:1" ht="18.75" x14ac:dyDescent="0.3">
      <c r="A2" s="26" t="s">
        <v>38</v>
      </c>
    </row>
    <row r="3" spans="1:1" ht="18.75" x14ac:dyDescent="0.3">
      <c r="A3" s="26" t="s">
        <v>39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P12"/>
  <sheetViews>
    <sheetView topLeftCell="C1" workbookViewId="0">
      <selection activeCell="K13" sqref="K13"/>
    </sheetView>
  </sheetViews>
  <sheetFormatPr baseColWidth="10" defaultRowHeight="15" x14ac:dyDescent="0.25"/>
  <cols>
    <col min="1" max="1" width="39" bestFit="1" customWidth="1"/>
    <col min="14" max="14" width="15.140625" customWidth="1"/>
  </cols>
  <sheetData>
    <row r="2" spans="1:16" x14ac:dyDescent="0.25">
      <c r="A2" s="32" t="s">
        <v>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4" spans="1:16" x14ac:dyDescent="0.25">
      <c r="B4" s="18" t="s">
        <v>9</v>
      </c>
    </row>
    <row r="5" spans="1:16" x14ac:dyDescent="0.25">
      <c r="A5" s="19" t="s">
        <v>10</v>
      </c>
      <c r="B5" s="20" t="s">
        <v>11</v>
      </c>
      <c r="C5" s="20" t="s">
        <v>12</v>
      </c>
      <c r="D5" s="20" t="s">
        <v>13</v>
      </c>
      <c r="E5" s="20" t="s">
        <v>14</v>
      </c>
      <c r="F5" s="20" t="s">
        <v>15</v>
      </c>
      <c r="G5" s="20" t="s">
        <v>16</v>
      </c>
      <c r="H5" s="20" t="s">
        <v>17</v>
      </c>
      <c r="I5" s="20" t="s">
        <v>18</v>
      </c>
      <c r="J5" s="20" t="s">
        <v>19</v>
      </c>
      <c r="K5" s="20" t="s">
        <v>20</v>
      </c>
      <c r="L5" s="20" t="s">
        <v>21</v>
      </c>
      <c r="M5" s="20" t="s">
        <v>22</v>
      </c>
      <c r="N5" s="28" t="s">
        <v>40</v>
      </c>
    </row>
    <row r="6" spans="1:16" ht="15.75" x14ac:dyDescent="0.3">
      <c r="A6" s="21" t="s">
        <v>23</v>
      </c>
      <c r="B6" s="22">
        <v>262408874.69223478</v>
      </c>
      <c r="C6" s="22">
        <v>271584257.14816666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9">
        <f>SUM(B6:M6)</f>
        <v>533993131.84040141</v>
      </c>
    </row>
    <row r="7" spans="1:16" ht="15.75" x14ac:dyDescent="0.3">
      <c r="A7" s="21" t="s">
        <v>24</v>
      </c>
      <c r="B7" s="22">
        <v>0</v>
      </c>
      <c r="C7" s="22">
        <v>0</v>
      </c>
      <c r="D7" s="22">
        <v>270468728.56354165</v>
      </c>
      <c r="E7" s="22">
        <v>270468728.56354165</v>
      </c>
      <c r="F7" s="22">
        <v>270468728.56354165</v>
      </c>
      <c r="G7" s="22">
        <v>270468728.56354165</v>
      </c>
      <c r="H7" s="22">
        <v>270468728.56354165</v>
      </c>
      <c r="I7" s="22">
        <v>270468728.56354165</v>
      </c>
      <c r="J7" s="22">
        <v>270468728.56354165</v>
      </c>
      <c r="K7" s="22">
        <v>270468728.56354165</v>
      </c>
      <c r="L7" s="22">
        <v>270468728.56354165</v>
      </c>
      <c r="M7" s="22">
        <v>270468728.56354165</v>
      </c>
      <c r="N7" s="29">
        <f t="shared" ref="N7:N9" si="0">SUM(B7:M7)</f>
        <v>2704687285.635416</v>
      </c>
    </row>
    <row r="8" spans="1:16" ht="15.75" x14ac:dyDescent="0.3">
      <c r="A8" s="21" t="s">
        <v>25</v>
      </c>
      <c r="B8" s="22">
        <v>264628240.90151519</v>
      </c>
      <c r="C8" s="22">
        <v>273882011.10054171</v>
      </c>
      <c r="D8" s="22">
        <v>0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9">
        <f t="shared" si="0"/>
        <v>538510252.00205684</v>
      </c>
    </row>
    <row r="9" spans="1:16" ht="15.75" x14ac:dyDescent="0.3">
      <c r="A9" s="21" t="s">
        <v>26</v>
      </c>
      <c r="B9" s="22">
        <v>0</v>
      </c>
      <c r="C9" s="22">
        <v>0</v>
      </c>
      <c r="D9" s="22">
        <v>272756262.31233335</v>
      </c>
      <c r="E9" s="22">
        <v>272756262.31233335</v>
      </c>
      <c r="F9" s="22">
        <v>272756262.31233335</v>
      </c>
      <c r="G9" s="22">
        <v>272756262.31233335</v>
      </c>
      <c r="H9" s="22">
        <v>272756262.31233335</v>
      </c>
      <c r="I9" s="22">
        <v>272756262.31233335</v>
      </c>
      <c r="J9" s="22">
        <v>272756262.31233335</v>
      </c>
      <c r="K9" s="22">
        <v>272756262.31233335</v>
      </c>
      <c r="L9" s="22">
        <v>272756262.31233335</v>
      </c>
      <c r="M9" s="22">
        <v>272756262.31233335</v>
      </c>
      <c r="N9" s="29">
        <f t="shared" si="0"/>
        <v>2727562623.123333</v>
      </c>
    </row>
    <row r="10" spans="1:16" x14ac:dyDescent="0.25">
      <c r="N10" t="s">
        <v>44</v>
      </c>
      <c r="O10" t="s">
        <v>43</v>
      </c>
      <c r="P10" t="s">
        <v>45</v>
      </c>
    </row>
    <row r="11" spans="1:16" ht="15.75" x14ac:dyDescent="0.3">
      <c r="A11" s="23" t="s">
        <v>27</v>
      </c>
      <c r="B11" s="24" t="s">
        <v>28</v>
      </c>
      <c r="M11" t="s">
        <v>41</v>
      </c>
      <c r="N11" s="29">
        <f>+N6+N7</f>
        <v>3238680417.4758177</v>
      </c>
      <c r="O11">
        <v>858.87</v>
      </c>
      <c r="P11" s="29">
        <f>+N11/O11</f>
        <v>3770862.1997226793</v>
      </c>
    </row>
    <row r="12" spans="1:16" x14ac:dyDescent="0.25">
      <c r="M12" t="s">
        <v>42</v>
      </c>
      <c r="N12" s="29">
        <f>+N8+N9</f>
        <v>3266072875.1253901</v>
      </c>
      <c r="O12" s="27">
        <v>858.87</v>
      </c>
      <c r="P12" s="29">
        <f>+N12/O12</f>
        <v>3802755.8013731879</v>
      </c>
    </row>
  </sheetData>
  <mergeCells count="1">
    <mergeCell ref="A2:M2"/>
  </mergeCells>
  <hyperlinks>
    <hyperlink ref="B11" r:id="rId1" xr:uid="{00000000-0004-0000-0200-000000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9:B19"/>
  <sheetViews>
    <sheetView topLeftCell="A4" workbookViewId="0">
      <selection activeCell="M14" sqref="M14"/>
    </sheetView>
  </sheetViews>
  <sheetFormatPr baseColWidth="10" defaultRowHeight="15" x14ac:dyDescent="0.25"/>
  <sheetData>
    <row r="19" spans="1:2" x14ac:dyDescent="0.25">
      <c r="A19" t="s">
        <v>29</v>
      </c>
      <c r="B19" s="24" t="s">
        <v>30</v>
      </c>
    </row>
  </sheetData>
  <hyperlinks>
    <hyperlink ref="B19" r:id="rId1" xr:uid="{00000000-0004-0000-03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Obs. Informe avance N°2 V2 STN</vt:lpstr>
      <vt:lpstr>Ampliación SE Kimal</vt:lpstr>
      <vt:lpstr>Esquema María Elena - Kimal</vt:lpstr>
      <vt:lpstr>Detalle Peajes Coordinador</vt:lpstr>
      <vt:lpstr>Extracto D 23T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Quiroz Iligaray</dc:creator>
  <cp:lastModifiedBy>Hector Manuel Castro Araya</cp:lastModifiedBy>
  <dcterms:created xsi:type="dcterms:W3CDTF">2019-10-08T21:10:49Z</dcterms:created>
  <dcterms:modified xsi:type="dcterms:W3CDTF">2020-04-29T22:12:21Z</dcterms:modified>
</cp:coreProperties>
</file>