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bookViews>
    <workbookView xWindow="0" yWindow="0" windowWidth="20880" windowHeight="8505" tabRatio="933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<sst xmlns="http://schemas.openxmlformats.org/spreadsheetml/2006/main" count="9781" uniqueCount="88">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</sst>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  <numFmt numFmtId="173" formatCode="_ * #,##0.0_ ;_ * \-#,##0.0_ ;_ * &quot;-&quot;?_ ;_ @_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68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8" fontId="1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9" t="s">
        <v>77</v>
      </c>
      <c r="C2" s="129"/>
      <c r="D2" s="129"/>
      <c r="E2" s="129"/>
      <c r="F2" s="129"/>
    </row>
    <row r="3" spans="2:8" ht="15.75" x14ac:dyDescent="0.25">
      <c r="B3" s="129" t="s">
        <v>64</v>
      </c>
      <c r="C3" s="129"/>
      <c r="D3" s="129"/>
      <c r="E3" s="129"/>
      <c r="F3" s="129"/>
    </row>
    <row r="4" spans="2:8" ht="15.75" x14ac:dyDescent="0.25">
      <c r="B4" s="130">
        <v>43783</v>
      </c>
      <c r="C4" s="130"/>
      <c r="D4" s="130"/>
      <c r="E4" s="130"/>
      <c r="F4" s="130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8" t="s">
        <v>56</v>
      </c>
      <c r="D7" s="128"/>
      <c r="E7" s="128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331438.90000000002</v>
      </c>
      <c r="D10" s="109">
        <f>LOOKUP($B$4,'Gasolina Automotriz'!B:B,'Gasolina Automotriz'!E:E)</f>
        <v>348883.1</v>
      </c>
      <c r="E10" s="109">
        <f>LOOKUP($B$4,'Gasolina Automotriz'!B:B,'Gasolina Automotriz'!F:F)</f>
        <v>366327.2</v>
      </c>
      <c r="F10" s="110">
        <f>LOOKUP($B$4,'Gasolina Automotriz'!B:B,'Gasolina Automotriz'!G:G)</f>
        <v>350879.7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363192.6</v>
      </c>
      <c r="D11" s="109">
        <f>LOOKUP($B$4,'Gasolina Automotriz'!B:B,'Gasolina Automotriz'!L:L)</f>
        <v>382308</v>
      </c>
      <c r="E11" s="109">
        <f>LOOKUP($B$4,'Gasolina Automotriz'!B:B,'Gasolina Automotriz'!M:M)</f>
        <v>401423.4</v>
      </c>
      <c r="F11" s="110">
        <f>LOOKUP($B$4,'Gasolina Automotriz'!B:B,'Gasolina Automotriz'!N:N)</f>
        <v>383319.3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Diesel'!$B$1:$B$4987,'Petróleo Diesel'!D$1:D$4987)</f>
        <v>360423.7</v>
      </c>
      <c r="D12" s="109">
        <f>LOOKUP($B$4,'Petróleo Diesel'!$B$1:$B$4987,'Petróleo Diesel'!E$1:E$4987)</f>
        <v>379393.3</v>
      </c>
      <c r="E12" s="109">
        <f>LOOKUP($B$4,'Petróleo Diesel'!$B$1:$B$4987,'Petróleo Diesel'!F$1:F$4987)</f>
        <v>398363</v>
      </c>
      <c r="F12" s="110">
        <f>LOOKUP($B$4,'Petróleo Diesel'!$B$1:$B$4987,'Petróleo Diesel'!G$1:G$4987)</f>
        <v>381853.3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Licuado'!$B$1:$B$4989,'Gas Licuado'!D$1:D$4989)</f>
        <v>165899</v>
      </c>
      <c r="D13" s="109">
        <f>LOOKUP($B$4,'Gas Licuado'!$B$1:$B$4989,'Gas Licuado'!E$1:E$4989)</f>
        <v>174630.6</v>
      </c>
      <c r="E13" s="109">
        <f>LOOKUP($B$4,'Gas Licuado'!$B$1:$B$4989,'Gas Licuado'!F$1:F$4989)</f>
        <v>183362.1</v>
      </c>
      <c r="F13" s="110">
        <f>LOOKUP($B$4,'Gas Licuado'!$B$1:$B$4989,'Gas Licuado'!G$1:G$4989)</f>
        <v>177217.1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31" t="s">
        <v>68</v>
      </c>
      <c r="C15" s="131"/>
      <c r="D15" s="131"/>
      <c r="E15" s="131"/>
      <c r="F15" s="131"/>
    </row>
    <row r="16" spans="2:8" ht="15.75" x14ac:dyDescent="0.25">
      <c r="B16" s="129" t="s">
        <v>64</v>
      </c>
      <c r="C16" s="129"/>
      <c r="D16" s="129"/>
      <c r="E16" s="129"/>
      <c r="F16" s="129"/>
    </row>
    <row r="17" spans="2:7" ht="15.75" x14ac:dyDescent="0.25">
      <c r="B17" s="130">
        <f>B4</f>
        <v>43783</v>
      </c>
      <c r="C17" s="130"/>
      <c r="D17" s="130"/>
      <c r="E17" s="130"/>
      <c r="F17" s="130"/>
    </row>
    <row r="18" spans="2:7" ht="15.75" x14ac:dyDescent="0.25">
      <c r="B18" s="129"/>
      <c r="C18" s="129"/>
      <c r="D18" s="129"/>
      <c r="E18" s="129"/>
      <c r="F18" s="129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8" t="s">
        <v>56</v>
      </c>
      <c r="D20" s="128"/>
      <c r="E20" s="128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471.5</v>
      </c>
      <c r="D23" s="57">
        <f>LOOKUP($B$4,'Kerosene Doméstico'!$B$1:$B$4995,'Kerosene Doméstico'!E$1:E$4995)</f>
        <v>538.79999999999995</v>
      </c>
      <c r="E23" s="57">
        <f>LOOKUP($B$4,'Kerosene Doméstico'!$B$1:$B$4995,'Kerosene Doméstico'!F$1:F$4995)</f>
        <v>606.20000000000005</v>
      </c>
      <c r="F23" s="102">
        <f>LOOKUP($B$4,'Kerosene Doméstico'!$B$1:$B$4995,'Kerosene Doméstico'!G$1:G$4995)</f>
        <v>530.52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9" t="s">
        <v>50</v>
      </c>
      <c r="C2" s="129"/>
      <c r="D2" s="129"/>
      <c r="E2" s="129"/>
      <c r="F2" s="129"/>
      <c r="G2" s="129"/>
    </row>
    <row r="3" spans="2:12" ht="15.75" x14ac:dyDescent="0.25">
      <c r="B3" s="129" t="s">
        <v>55</v>
      </c>
      <c r="C3" s="129"/>
      <c r="D3" s="129"/>
      <c r="E3" s="129"/>
      <c r="F3" s="129"/>
      <c r="G3" s="129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7" t="s">
        <v>9</v>
      </c>
      <c r="E5" s="137"/>
      <c r="F5" s="137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S1531"/>
  <sheetViews>
    <sheetView showGridLines="0" zoomScale="75" workbookViewId="0">
      <pane ySplit="1995" topLeftCell="A1498" activePane="bottomLeft"/>
      <selection activeCell="I5" sqref="I5:N8"/>
      <selection pane="bottomLeft" activeCell="N1523" sqref="N1523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33" t="s">
        <v>45</v>
      </c>
      <c r="C2" s="133"/>
      <c r="D2" s="133"/>
      <c r="E2" s="133"/>
      <c r="F2" s="133"/>
      <c r="G2" s="133"/>
    </row>
    <row r="3" spans="2:14" x14ac:dyDescent="0.25">
      <c r="B3" s="133" t="s">
        <v>83</v>
      </c>
      <c r="C3" s="133"/>
      <c r="D3" s="133"/>
      <c r="E3" s="133"/>
      <c r="F3" s="133"/>
      <c r="G3" s="133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32" t="s">
        <v>9</v>
      </c>
      <c r="E6" s="132"/>
      <c r="F6" s="132"/>
      <c r="G6" s="94" t="s">
        <v>13</v>
      </c>
      <c r="I6" s="92" t="s">
        <v>10</v>
      </c>
      <c r="J6" s="93" t="s">
        <v>11</v>
      </c>
      <c r="K6" s="132" t="s">
        <v>9</v>
      </c>
      <c r="L6" s="132"/>
      <c r="M6" s="132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32" t="s">
        <v>9</v>
      </c>
      <c r="E1239" s="132"/>
      <c r="F1239" s="132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4" t="s">
        <v>79</v>
      </c>
      <c r="C1261" s="134"/>
      <c r="D1261" s="134"/>
      <c r="E1261" s="134"/>
      <c r="F1261" s="134"/>
      <c r="G1261" s="134"/>
      <c r="I1261" s="134" t="s">
        <v>78</v>
      </c>
      <c r="J1261" s="134"/>
      <c r="K1261" s="134"/>
      <c r="L1261" s="134"/>
      <c r="M1261" s="134"/>
      <c r="N1261" s="134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32" t="s">
        <v>9</v>
      </c>
      <c r="E1263" s="132"/>
      <c r="F1263" s="132"/>
      <c r="G1263" s="94" t="s">
        <v>13</v>
      </c>
      <c r="I1263" s="92" t="s">
        <v>10</v>
      </c>
      <c r="J1263" s="93" t="s">
        <v>11</v>
      </c>
      <c r="K1263" s="132" t="s">
        <v>9</v>
      </c>
      <c r="L1263" s="132"/>
      <c r="M1263" s="132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ht="15" x14ac:dyDescent="0.2">
      <c r="D1524" s="124"/>
      <c r="E1524" s="124"/>
      <c r="F1524" s="124"/>
      <c r="G1524" s="124"/>
      <c r="K1524" s="124"/>
      <c r="L1524" s="124"/>
      <c r="M1524" s="124"/>
      <c r="N1524" s="124"/>
    </row>
    <row r="1525" spans="2:14" ht="15" x14ac:dyDescent="0.2">
      <c r="D1525" s="124"/>
      <c r="E1525" s="124"/>
      <c r="F1525" s="124"/>
      <c r="G1525" s="124"/>
      <c r="K1525" s="124"/>
      <c r="L1525" s="124"/>
      <c r="M1525" s="124"/>
      <c r="N1525" s="124"/>
    </row>
    <row r="1526" spans="2:14" ht="15" x14ac:dyDescent="0.2">
      <c r="D1526" s="127"/>
      <c r="E1526" s="127"/>
      <c r="F1526" s="127"/>
      <c r="G1526" s="127"/>
      <c r="K1526" s="127"/>
      <c r="L1526" s="127"/>
      <c r="M1526" s="127"/>
      <c r="N1526" s="127"/>
    </row>
    <row r="1527" spans="2:14" ht="15" x14ac:dyDescent="0.2">
      <c r="D1527" s="127"/>
      <c r="E1527" s="127"/>
      <c r="F1527" s="127"/>
      <c r="G1527" s="127"/>
      <c r="K1527" s="127"/>
      <c r="L1527" s="127"/>
      <c r="M1527" s="127"/>
      <c r="N1527" s="127"/>
    </row>
    <row r="1528" spans="2:14" ht="15" x14ac:dyDescent="0.2">
      <c r="D1528" s="127"/>
      <c r="E1528" s="127"/>
      <c r="F1528" s="127"/>
      <c r="G1528" s="127"/>
      <c r="K1528" s="127"/>
      <c r="L1528" s="127"/>
      <c r="M1528" s="127"/>
      <c r="N1528" s="127"/>
    </row>
    <row r="1529" spans="2:14" ht="15" x14ac:dyDescent="0.2">
      <c r="D1529" s="127"/>
      <c r="E1529" s="127"/>
      <c r="F1529" s="127"/>
      <c r="G1529" s="127"/>
      <c r="K1529" s="127"/>
      <c r="L1529" s="127"/>
      <c r="M1529" s="127"/>
      <c r="N1529" s="127"/>
    </row>
    <row r="1530" spans="2:14" ht="15" x14ac:dyDescent="0.2">
      <c r="D1530" s="127"/>
      <c r="E1530" s="127"/>
      <c r="F1530" s="127"/>
      <c r="G1530" s="127"/>
      <c r="K1530" s="127"/>
      <c r="L1530" s="127"/>
      <c r="M1530" s="127"/>
      <c r="N1530" s="127"/>
    </row>
    <row r="1531" spans="2:14" ht="15" x14ac:dyDescent="0.2">
      <c r="D1531" s="124"/>
      <c r="E1531" s="124"/>
      <c r="F1531" s="124"/>
      <c r="G1531" s="124"/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M1520"/>
  <sheetViews>
    <sheetView showGridLines="0" zoomScale="75" workbookViewId="0">
      <pane ySplit="1995" topLeftCell="A1489" activePane="bottomLeft"/>
      <selection activeCell="H14" sqref="H14"/>
      <selection pane="bottomLeft" activeCell="G1509" sqref="G1509:G1513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9" t="s">
        <v>46</v>
      </c>
      <c r="C2" s="129"/>
      <c r="D2" s="129"/>
      <c r="E2" s="129"/>
      <c r="F2" s="129"/>
      <c r="G2" s="129"/>
    </row>
    <row r="3" spans="1:7" x14ac:dyDescent="0.25">
      <c r="B3" s="133" t="s">
        <v>83</v>
      </c>
      <c r="C3" s="133"/>
      <c r="D3" s="133"/>
      <c r="E3" s="133"/>
      <c r="F3" s="133"/>
      <c r="G3" s="133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32" t="s">
        <v>9</v>
      </c>
      <c r="E6" s="132"/>
      <c r="F6" s="132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7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7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7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7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7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7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7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7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7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7" ht="15" x14ac:dyDescent="0.2">
      <c r="D1514" s="126"/>
      <c r="E1514" s="126"/>
      <c r="F1514" s="126"/>
      <c r="G1514" s="126"/>
    </row>
    <row r="1515" spans="2:7" ht="15" x14ac:dyDescent="0.2">
      <c r="D1515" s="126"/>
      <c r="E1515" s="126"/>
      <c r="F1515" s="126"/>
      <c r="G1515" s="126"/>
    </row>
    <row r="1516" spans="2:7" ht="15" x14ac:dyDescent="0.2">
      <c r="D1516" s="126"/>
      <c r="E1516" s="126"/>
      <c r="F1516" s="126"/>
      <c r="G1516" s="126"/>
    </row>
    <row r="1517" spans="2:7" ht="15" x14ac:dyDescent="0.2">
      <c r="D1517" s="126"/>
      <c r="E1517" s="126"/>
      <c r="F1517" s="126"/>
      <c r="G1517" s="126"/>
    </row>
    <row r="1518" spans="2:7" ht="15" x14ac:dyDescent="0.2">
      <c r="D1518" s="126"/>
      <c r="E1518" s="126"/>
      <c r="F1518" s="126"/>
      <c r="G1518" s="126"/>
    </row>
    <row r="1519" spans="2:7" ht="15" x14ac:dyDescent="0.2">
      <c r="D1519" s="126"/>
      <c r="E1519" s="126"/>
      <c r="F1519" s="126"/>
      <c r="G1519" s="126"/>
    </row>
    <row r="1520" spans="2:7" ht="15" x14ac:dyDescent="0.2">
      <c r="D1520" s="126"/>
      <c r="E1520" s="126"/>
      <c r="F1520" s="126"/>
      <c r="G1520" s="126"/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K1524"/>
  <sheetViews>
    <sheetView showGridLines="0" zoomScale="75" workbookViewId="0">
      <pane ySplit="1980" topLeftCell="A1493" activePane="bottomLeft"/>
      <selection activeCell="B3" sqref="B3:G3"/>
      <selection pane="bottomLeft" activeCell="D1513" sqref="D1513:G151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5" t="s">
        <v>51</v>
      </c>
      <c r="C2" s="135"/>
      <c r="D2" s="135"/>
      <c r="E2" s="135"/>
      <c r="F2" s="135"/>
      <c r="G2" s="135"/>
    </row>
    <row r="3" spans="2:7" x14ac:dyDescent="0.25">
      <c r="B3" s="133" t="s">
        <v>83</v>
      </c>
      <c r="C3" s="133"/>
      <c r="D3" s="133"/>
      <c r="E3" s="133"/>
      <c r="F3" s="133"/>
      <c r="G3" s="133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2" t="s">
        <v>9</v>
      </c>
      <c r="E6" s="132"/>
      <c r="F6" s="132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32" t="s">
        <v>9</v>
      </c>
      <c r="E1239" s="132"/>
      <c r="F1239" s="132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ht="15" x14ac:dyDescent="0.2">
      <c r="D1518" s="125"/>
      <c r="E1518" s="125"/>
      <c r="F1518" s="125"/>
      <c r="G1518" s="125"/>
    </row>
    <row r="1519" spans="2:7" ht="15" x14ac:dyDescent="0.2">
      <c r="D1519" s="125"/>
      <c r="E1519" s="125"/>
      <c r="F1519" s="125"/>
      <c r="G1519" s="125"/>
    </row>
    <row r="1520" spans="2:7" ht="15" x14ac:dyDescent="0.2">
      <c r="D1520" s="125"/>
      <c r="E1520" s="125"/>
      <c r="F1520" s="125"/>
      <c r="G1520" s="125"/>
    </row>
    <row r="1521" spans="4:7" ht="15" x14ac:dyDescent="0.2">
      <c r="D1521" s="125"/>
      <c r="E1521" s="125"/>
      <c r="F1521" s="125"/>
      <c r="G1521" s="125"/>
    </row>
    <row r="1522" spans="4:7" ht="15" x14ac:dyDescent="0.2">
      <c r="D1522" s="125"/>
      <c r="E1522" s="125"/>
      <c r="F1522" s="125"/>
      <c r="G1522" s="125"/>
    </row>
    <row r="1523" spans="4:7" ht="15" x14ac:dyDescent="0.2">
      <c r="D1523" s="125"/>
      <c r="E1523" s="125"/>
      <c r="F1523" s="125"/>
      <c r="G1523" s="125"/>
    </row>
    <row r="1524" spans="4:7" ht="15" x14ac:dyDescent="0.2">
      <c r="D1524" s="125"/>
      <c r="E1524" s="125"/>
      <c r="F1524" s="125"/>
      <c r="G1524" s="125"/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9" t="s">
        <v>52</v>
      </c>
      <c r="C2" s="129"/>
      <c r="D2" s="129"/>
      <c r="E2" s="129"/>
      <c r="F2" s="129"/>
      <c r="G2" s="129"/>
    </row>
    <row r="3" spans="2:7" x14ac:dyDescent="0.25">
      <c r="B3" s="133" t="s">
        <v>84</v>
      </c>
      <c r="C3" s="133"/>
      <c r="D3" s="133"/>
      <c r="E3" s="133"/>
      <c r="F3" s="133"/>
      <c r="G3" s="133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6" t="s">
        <v>9</v>
      </c>
      <c r="E6" s="136"/>
      <c r="F6" s="136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J1525"/>
  <sheetViews>
    <sheetView showGridLines="0" zoomScale="75" workbookViewId="0">
      <pane ySplit="1980" topLeftCell="A1486" activePane="bottomLeft"/>
      <selection activeCell="B3" sqref="B3:G3"/>
      <selection pane="bottomLeft" activeCell="D1514" sqref="D1514:G1518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9" t="s">
        <v>49</v>
      </c>
      <c r="C2" s="129"/>
      <c r="D2" s="129"/>
      <c r="E2" s="129"/>
      <c r="F2" s="129"/>
      <c r="G2" s="129"/>
    </row>
    <row r="3" spans="2:7" x14ac:dyDescent="0.25">
      <c r="B3" s="133" t="s">
        <v>83</v>
      </c>
      <c r="C3" s="133"/>
      <c r="D3" s="133"/>
      <c r="E3" s="133"/>
      <c r="F3" s="133"/>
      <c r="G3" s="133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32" t="s">
        <v>9</v>
      </c>
      <c r="E6" s="132"/>
      <c r="F6" s="132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32" t="s">
        <v>9</v>
      </c>
      <c r="E1240" s="132"/>
      <c r="F1240" s="132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ht="15" x14ac:dyDescent="0.2">
      <c r="D1519" s="126"/>
      <c r="E1519" s="126"/>
      <c r="F1519" s="126"/>
      <c r="G1519" s="126"/>
    </row>
    <row r="1520" spans="2:7" ht="15" x14ac:dyDescent="0.2">
      <c r="D1520" s="126"/>
      <c r="E1520" s="126"/>
      <c r="F1520" s="126"/>
      <c r="G1520" s="126"/>
    </row>
    <row r="1521" spans="7:7" ht="15" x14ac:dyDescent="0.2">
      <c r="G1521" s="11"/>
    </row>
    <row r="1522" spans="7:7" ht="15" x14ac:dyDescent="0.2">
      <c r="G1522" s="11"/>
    </row>
    <row r="1523" spans="7:7" ht="15" x14ac:dyDescent="0.2">
      <c r="G1523" s="11"/>
    </row>
    <row r="1524" spans="7:7" ht="15" x14ac:dyDescent="0.2">
      <c r="G1524" s="11"/>
    </row>
    <row r="1525" spans="7:7" ht="15" x14ac:dyDescent="0.2">
      <c r="G1525" s="11"/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9" t="s">
        <v>53</v>
      </c>
      <c r="C2" s="129"/>
      <c r="D2" s="129"/>
      <c r="E2" s="129"/>
      <c r="F2" s="129"/>
      <c r="G2" s="129"/>
    </row>
    <row r="3" spans="2:12" ht="15.75" x14ac:dyDescent="0.25">
      <c r="B3" s="129" t="s">
        <v>54</v>
      </c>
      <c r="C3" s="129"/>
      <c r="D3" s="129"/>
      <c r="E3" s="129"/>
      <c r="F3" s="129"/>
      <c r="G3" s="129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7" t="s">
        <v>9</v>
      </c>
      <c r="E5" s="137"/>
      <c r="F5" s="137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9" t="s">
        <v>47</v>
      </c>
      <c r="C2" s="129"/>
      <c r="D2" s="129"/>
      <c r="E2" s="129"/>
      <c r="F2" s="129"/>
      <c r="G2" s="129"/>
    </row>
    <row r="3" spans="2:12" ht="15.75" x14ac:dyDescent="0.25">
      <c r="B3" s="129" t="s">
        <v>54</v>
      </c>
      <c r="C3" s="129"/>
      <c r="D3" s="129"/>
      <c r="E3" s="129"/>
      <c r="F3" s="129"/>
      <c r="G3" s="129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7" t="s">
        <v>9</v>
      </c>
      <c r="E5" s="137"/>
      <c r="F5" s="137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9" t="s">
        <v>48</v>
      </c>
      <c r="C2" s="129"/>
      <c r="D2" s="129"/>
      <c r="E2" s="129"/>
      <c r="F2" s="129"/>
      <c r="G2" s="129"/>
    </row>
    <row r="3" spans="2:12" ht="15.75" x14ac:dyDescent="0.25">
      <c r="B3" s="129" t="s">
        <v>54</v>
      </c>
      <c r="C3" s="129"/>
      <c r="D3" s="129"/>
      <c r="E3" s="129"/>
      <c r="F3" s="129"/>
      <c r="G3" s="129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7" t="s">
        <v>9</v>
      </c>
      <c r="E5" s="137"/>
      <c r="F5" s="137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2019-11-13T19:39:09Z</dcterms:modified>
</cp:coreProperties>
</file>