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<sst xmlns="http://schemas.openxmlformats.org/spreadsheetml/2006/main" count="9606" uniqueCount="88">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</sst>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71" formatCode="0.00000"/>
    <numFmt numFmtId="174" formatCode="0.00000000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1" fontId="1" fillId="0" borderId="0" xfId="0" applyNumberFormat="1" applyFont="1"/>
    <xf numFmtId="174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2" t="s">
        <v>77</v>
      </c>
      <c r="C2" s="122"/>
      <c r="D2" s="122"/>
      <c r="E2" s="122"/>
      <c r="F2" s="122"/>
    </row>
    <row r="3" spans="2:8" ht="15.75" x14ac:dyDescent="0.25">
      <c r="B3" s="122" t="s">
        <v>64</v>
      </c>
      <c r="C3" s="122"/>
      <c r="D3" s="122"/>
      <c r="E3" s="122"/>
      <c r="F3" s="122"/>
    </row>
    <row r="4" spans="2:8" ht="15.75" x14ac:dyDescent="0.25">
      <c r="B4" s="123">
        <v>43538</v>
      </c>
      <c r="C4" s="123"/>
      <c r="D4" s="123"/>
      <c r="E4" s="123"/>
      <c r="F4" s="123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1" t="s">
        <v>56</v>
      </c>
      <c r="D7" s="121"/>
      <c r="E7" s="121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283981</v>
      </c>
      <c r="D10" s="109">
        <f>LOOKUP($B$4,'Gasolina Automotriz'!B:B,'Gasolina Automotriz'!E:E)</f>
        <v>298927.40000000002</v>
      </c>
      <c r="E10" s="109">
        <f>LOOKUP($B$4,'Gasolina Automotriz'!B:B,'Gasolina Automotriz'!F:F)</f>
        <v>313873.8</v>
      </c>
      <c r="F10" s="110">
        <f>LOOKUP($B$4,'Gasolina Automotriz'!B:B,'Gasolina Automotriz'!G:G)</f>
        <v>315819.5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317393.2</v>
      </c>
      <c r="D11" s="109">
        <f>LOOKUP($B$4,'Gasolina Automotriz'!B:B,'Gasolina Automotriz'!L:L)</f>
        <v>334098.09999999998</v>
      </c>
      <c r="E11" s="109">
        <f>LOOKUP($B$4,'Gasolina Automotriz'!B:B,'Gasolina Automotriz'!M:M)</f>
        <v>350803</v>
      </c>
      <c r="F11" s="110">
        <f>LOOKUP($B$4,'Gasolina Automotriz'!B:B,'Gasolina Automotriz'!N:N)</f>
        <v>344305.2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354190.4</v>
      </c>
      <c r="D12" s="109">
        <f>LOOKUP($B$4,'Petróleo Diesel'!$B$1:$B$4998,'Petróleo Diesel'!E$1:E$4998)</f>
        <v>372832</v>
      </c>
      <c r="E12" s="109">
        <f>LOOKUP($B$4,'Petróleo Diesel'!$B$1:$B$4998,'Petróleo Diesel'!F$1:F$4998)</f>
        <v>391473.6</v>
      </c>
      <c r="F12" s="110">
        <f>LOOKUP($B$4,'Petróleo Diesel'!$B$1:$B$4998,'Petróleo Diesel'!G$1:G$4998)</f>
        <v>360014.4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172530.6</v>
      </c>
      <c r="D13" s="109">
        <f>LOOKUP($B$4,'Gas Licuado'!$B$1:$B$5000,'Gas Licuado'!E$1:E$5000)</f>
        <v>181611.2</v>
      </c>
      <c r="E13" s="109">
        <f>LOOKUP($B$4,'Gas Licuado'!$B$1:$B$5000,'Gas Licuado'!F$1:F$5000)</f>
        <v>190691.7</v>
      </c>
      <c r="F13" s="110">
        <f>LOOKUP($B$4,'Gas Licuado'!$B$1:$B$5000,'Gas Licuado'!G$1:G$5000)</f>
        <v>185418.8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4" t="s">
        <v>68</v>
      </c>
      <c r="C15" s="124"/>
      <c r="D15" s="124"/>
      <c r="E15" s="124"/>
      <c r="F15" s="124"/>
    </row>
    <row r="16" spans="2:8" ht="15.75" x14ac:dyDescent="0.25">
      <c r="B16" s="122" t="s">
        <v>64</v>
      </c>
      <c r="C16" s="122"/>
      <c r="D16" s="122"/>
      <c r="E16" s="122"/>
      <c r="F16" s="122"/>
    </row>
    <row r="17" spans="2:7" ht="15.75" x14ac:dyDescent="0.25">
      <c r="B17" s="123">
        <f>B4</f>
        <v>43538</v>
      </c>
      <c r="C17" s="123"/>
      <c r="D17" s="123"/>
      <c r="E17" s="123"/>
      <c r="F17" s="123"/>
    </row>
    <row r="18" spans="2:7" ht="15.75" x14ac:dyDescent="0.25">
      <c r="B18" s="122"/>
      <c r="C18" s="122"/>
      <c r="D18" s="122"/>
      <c r="E18" s="122"/>
      <c r="F18" s="122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1" t="s">
        <v>56</v>
      </c>
      <c r="D20" s="121"/>
      <c r="E20" s="121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466.2</v>
      </c>
      <c r="D23" s="57">
        <f>LOOKUP($B$4,'Kerosene Doméstico'!$B$1:$B$4995,'Kerosene Doméstico'!E$1:E$4995)</f>
        <v>532.79999999999995</v>
      </c>
      <c r="E23" s="57">
        <f>LOOKUP($B$4,'Kerosene Doméstico'!$B$1:$B$4995,'Kerosene Doméstico'!F$1:F$4995)</f>
        <v>599.4</v>
      </c>
      <c r="F23" s="102">
        <f>LOOKUP($B$4,'Kerosene Doméstico'!$B$1:$B$4995,'Kerosene Doméstico'!G$1:G$4995)</f>
        <v>546.14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50</v>
      </c>
      <c r="C2" s="122"/>
      <c r="D2" s="122"/>
      <c r="E2" s="122"/>
      <c r="F2" s="122"/>
      <c r="G2" s="122"/>
    </row>
    <row r="3" spans="2:12" ht="15.75" x14ac:dyDescent="0.25">
      <c r="B3" s="122" t="s">
        <v>55</v>
      </c>
      <c r="C3" s="122"/>
      <c r="D3" s="122"/>
      <c r="E3" s="122"/>
      <c r="F3" s="122"/>
      <c r="G3" s="122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90"/>
  <sheetViews>
    <sheetView showGridLines="0" zoomScale="75" workbookViewId="0">
      <pane ySplit="1995" topLeftCell="A1464" activePane="bottomLeft"/>
      <selection activeCell="I5" sqref="I5:N8"/>
      <selection pane="bottomLeft" activeCell="A1491" sqref="A1491:XFD1504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6" t="s">
        <v>45</v>
      </c>
      <c r="C2" s="126"/>
      <c r="D2" s="126"/>
      <c r="E2" s="126"/>
      <c r="F2" s="126"/>
      <c r="G2" s="126"/>
    </row>
    <row r="3" spans="2:14" x14ac:dyDescent="0.25">
      <c r="B3" s="126" t="s">
        <v>83</v>
      </c>
      <c r="C3" s="126"/>
      <c r="D3" s="126"/>
      <c r="E3" s="126"/>
      <c r="F3" s="126"/>
      <c r="G3" s="126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  <c r="I6" s="92" t="s">
        <v>10</v>
      </c>
      <c r="J6" s="93" t="s">
        <v>11</v>
      </c>
      <c r="K6" s="125" t="s">
        <v>9</v>
      </c>
      <c r="L6" s="125"/>
      <c r="M6" s="125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5" t="s">
        <v>9</v>
      </c>
      <c r="E1239" s="125"/>
      <c r="F1239" s="125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7" t="s">
        <v>79</v>
      </c>
      <c r="C1261" s="127"/>
      <c r="D1261" s="127"/>
      <c r="E1261" s="127"/>
      <c r="F1261" s="127"/>
      <c r="G1261" s="127"/>
      <c r="I1261" s="127" t="s">
        <v>78</v>
      </c>
      <c r="J1261" s="127"/>
      <c r="K1261" s="127"/>
      <c r="L1261" s="127"/>
      <c r="M1261" s="127"/>
      <c r="N1261" s="127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5" t="s">
        <v>9</v>
      </c>
      <c r="E1263" s="125"/>
      <c r="F1263" s="125"/>
      <c r="G1263" s="94" t="s">
        <v>13</v>
      </c>
      <c r="I1263" s="92" t="s">
        <v>10</v>
      </c>
      <c r="J1263" s="93" t="s">
        <v>11</v>
      </c>
      <c r="K1263" s="125" t="s">
        <v>9</v>
      </c>
      <c r="L1263" s="125"/>
      <c r="M1263" s="125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4:14" ht="15" x14ac:dyDescent="0.2">
      <c r="D1489" s="120"/>
      <c r="E1489" s="120"/>
      <c r="F1489" s="120"/>
      <c r="G1489" s="120"/>
      <c r="K1489" s="120"/>
      <c r="L1489" s="120"/>
      <c r="M1489" s="120"/>
      <c r="N1489" s="120"/>
    </row>
    <row r="1490" spans="4:14" ht="15" x14ac:dyDescent="0.2">
      <c r="D1490" s="120"/>
      <c r="E1490" s="120"/>
      <c r="F1490" s="120"/>
      <c r="G1490" s="120"/>
      <c r="K1490" s="120"/>
      <c r="L1490" s="120"/>
      <c r="M1490" s="120"/>
      <c r="N1490" s="120"/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M1478"/>
  <sheetViews>
    <sheetView showGridLines="0" zoomScale="75" workbookViewId="0">
      <pane ySplit="1995" topLeftCell="A1450" activePane="bottomLeft"/>
      <selection activeCell="H14" sqref="H14"/>
      <selection pane="bottomLeft" activeCell="J1462" sqref="J1462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2" t="s">
        <v>46</v>
      </c>
      <c r="C2" s="122"/>
      <c r="D2" s="122"/>
      <c r="E2" s="122"/>
      <c r="F2" s="122"/>
      <c r="G2" s="122"/>
    </row>
    <row r="3" spans="1:7" x14ac:dyDescent="0.25">
      <c r="B3" s="126" t="s">
        <v>83</v>
      </c>
      <c r="C3" s="126"/>
      <c r="D3" s="126"/>
      <c r="E3" s="126"/>
      <c r="F3" s="126"/>
      <c r="G3" s="126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32"/>
      <c r="K1473" s="131"/>
      <c r="L1473" s="131"/>
      <c r="M1473" s="131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32"/>
      <c r="K1474" s="131"/>
      <c r="L1474" s="131"/>
      <c r="M1474" s="131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32"/>
      <c r="K1475" s="131"/>
      <c r="L1475" s="131"/>
      <c r="M1475" s="131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32"/>
      <c r="K1476" s="131"/>
      <c r="L1476" s="131"/>
      <c r="M1476" s="131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32"/>
      <c r="K1477" s="131"/>
      <c r="L1477" s="131"/>
      <c r="M1477" s="131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32"/>
      <c r="K1478" s="131"/>
      <c r="L1478" s="131"/>
      <c r="M1478" s="131"/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97"/>
  <sheetViews>
    <sheetView showGridLines="0" zoomScale="75" workbookViewId="0">
      <pane ySplit="1980" topLeftCell="A1457" activePane="bottomLeft"/>
      <selection activeCell="B3" sqref="B3:G3"/>
      <selection pane="bottomLeft" activeCell="D1485" sqref="D1485:G149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28" t="s">
        <v>51</v>
      </c>
      <c r="C2" s="128"/>
      <c r="D2" s="128"/>
      <c r="E2" s="128"/>
      <c r="F2" s="128"/>
      <c r="G2" s="128"/>
    </row>
    <row r="3" spans="2:7" x14ac:dyDescent="0.25">
      <c r="B3" s="126" t="s">
        <v>83</v>
      </c>
      <c r="C3" s="126"/>
      <c r="D3" s="126"/>
      <c r="E3" s="126"/>
      <c r="F3" s="126"/>
      <c r="G3" s="126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5" t="s">
        <v>9</v>
      </c>
      <c r="E1239" s="125"/>
      <c r="F1239" s="125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ht="15" x14ac:dyDescent="0.2">
      <c r="D1483" s="120"/>
      <c r="E1483" s="120"/>
      <c r="F1483" s="120"/>
      <c r="G1483" s="120"/>
    </row>
    <row r="1484" spans="2:7" ht="15" x14ac:dyDescent="0.2">
      <c r="D1484" s="120"/>
      <c r="E1484" s="120"/>
      <c r="F1484" s="120"/>
      <c r="G1484" s="120"/>
    </row>
    <row r="1485" spans="2:7" ht="15" x14ac:dyDescent="0.2">
      <c r="D1485" s="2"/>
      <c r="E1485" s="2"/>
      <c r="F1485" s="2"/>
      <c r="G1485" s="2"/>
    </row>
    <row r="1486" spans="2:7" ht="15" x14ac:dyDescent="0.2">
      <c r="D1486" s="2"/>
      <c r="E1486" s="2"/>
      <c r="F1486" s="2"/>
      <c r="G1486" s="2"/>
    </row>
    <row r="1487" spans="2:7" ht="15" x14ac:dyDescent="0.2">
      <c r="D1487" s="2"/>
      <c r="E1487" s="2"/>
      <c r="F1487" s="2"/>
      <c r="G1487" s="2"/>
    </row>
    <row r="1488" spans="2:7" ht="15" x14ac:dyDescent="0.2">
      <c r="D1488" s="2"/>
      <c r="E1488" s="2"/>
      <c r="F1488" s="2"/>
      <c r="G1488" s="2"/>
    </row>
    <row r="1489" spans="4:7" ht="15" x14ac:dyDescent="0.2">
      <c r="D1489" s="2"/>
      <c r="E1489" s="2"/>
      <c r="F1489" s="2"/>
      <c r="G1489" s="2"/>
    </row>
    <row r="1490" spans="4:7" ht="15" x14ac:dyDescent="0.2">
      <c r="D1490" s="2"/>
      <c r="E1490" s="2"/>
      <c r="F1490" s="2"/>
      <c r="G1490" s="2"/>
    </row>
    <row r="1491" spans="4:7" ht="15" x14ac:dyDescent="0.2">
      <c r="D1491" s="2"/>
      <c r="E1491" s="2"/>
      <c r="F1491" s="2"/>
      <c r="G1491" s="2"/>
    </row>
    <row r="1492" spans="4:7" ht="15" x14ac:dyDescent="0.2">
      <c r="D1492" s="2"/>
      <c r="E1492" s="2"/>
      <c r="F1492" s="2"/>
      <c r="G1492" s="2"/>
    </row>
    <row r="1493" spans="4:7" ht="15" x14ac:dyDescent="0.2">
      <c r="D1493" s="2"/>
      <c r="E1493" s="2"/>
      <c r="F1493" s="2"/>
      <c r="G1493" s="2"/>
    </row>
    <row r="1494" spans="4:7" ht="15" x14ac:dyDescent="0.2">
      <c r="D1494" s="2"/>
      <c r="E1494" s="2"/>
      <c r="F1494" s="2"/>
      <c r="G1494" s="2"/>
    </row>
    <row r="1495" spans="4:7" ht="15" x14ac:dyDescent="0.2">
      <c r="D1495" s="2"/>
      <c r="E1495" s="2"/>
      <c r="F1495" s="2"/>
      <c r="G1495" s="2"/>
    </row>
    <row r="1496" spans="4:7" ht="15" x14ac:dyDescent="0.2">
      <c r="D1496" s="2"/>
      <c r="E1496" s="2"/>
      <c r="F1496" s="2"/>
      <c r="G1496" s="2"/>
    </row>
    <row r="1497" spans="4:7" ht="15" x14ac:dyDescent="0.2">
      <c r="D1497" s="2"/>
      <c r="E1497" s="2"/>
      <c r="F1497" s="2"/>
      <c r="G1497" s="2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2" t="s">
        <v>52</v>
      </c>
      <c r="C2" s="122"/>
      <c r="D2" s="122"/>
      <c r="E2" s="122"/>
      <c r="F2" s="122"/>
      <c r="G2" s="122"/>
    </row>
    <row r="3" spans="2:7" x14ac:dyDescent="0.25">
      <c r="B3" s="126" t="s">
        <v>84</v>
      </c>
      <c r="C3" s="126"/>
      <c r="D3" s="126"/>
      <c r="E3" s="126"/>
      <c r="F3" s="126"/>
      <c r="G3" s="126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29" t="s">
        <v>9</v>
      </c>
      <c r="E6" s="129"/>
      <c r="F6" s="129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500"/>
  <sheetViews>
    <sheetView showGridLines="0" zoomScale="75" workbookViewId="0">
      <pane ySplit="1980" topLeftCell="A1465" activePane="bottomLeft"/>
      <selection activeCell="B3" sqref="B3:G3"/>
      <selection pane="bottomLeft" activeCell="D1486" sqref="D1486:G1498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2" t="s">
        <v>49</v>
      </c>
      <c r="C2" s="122"/>
      <c r="D2" s="122"/>
      <c r="E2" s="122"/>
      <c r="F2" s="122"/>
      <c r="G2" s="122"/>
    </row>
    <row r="3" spans="2:7" x14ac:dyDescent="0.25">
      <c r="B3" s="126" t="s">
        <v>83</v>
      </c>
      <c r="C3" s="126"/>
      <c r="D3" s="126"/>
      <c r="E3" s="126"/>
      <c r="F3" s="126"/>
      <c r="G3" s="126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5" t="s">
        <v>9</v>
      </c>
      <c r="E6" s="125"/>
      <c r="F6" s="125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5" t="s">
        <v>9</v>
      </c>
      <c r="E1240" s="125"/>
      <c r="F1240" s="125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ht="15" x14ac:dyDescent="0.2">
      <c r="D1484" s="120"/>
      <c r="E1484" s="120"/>
      <c r="F1484" s="120"/>
      <c r="G1484" s="120"/>
    </row>
    <row r="1485" spans="2:7" ht="15" x14ac:dyDescent="0.2">
      <c r="D1485" s="120"/>
      <c r="E1485" s="120"/>
      <c r="F1485" s="120"/>
      <c r="G1485" s="120"/>
    </row>
    <row r="1486" spans="2:7" ht="15" x14ac:dyDescent="0.2">
      <c r="D1486" s="4"/>
      <c r="E1486" s="4"/>
      <c r="F1486" s="4"/>
      <c r="G1486" s="4"/>
    </row>
    <row r="1487" spans="2:7" ht="15" x14ac:dyDescent="0.2">
      <c r="D1487" s="4"/>
      <c r="E1487" s="4"/>
      <c r="F1487" s="4"/>
      <c r="G1487" s="4"/>
    </row>
    <row r="1488" spans="2:7" ht="15" x14ac:dyDescent="0.2">
      <c r="D1488" s="4"/>
      <c r="E1488" s="4"/>
      <c r="F1488" s="4"/>
      <c r="G1488" s="4"/>
    </row>
    <row r="1489" spans="4:7" ht="15" x14ac:dyDescent="0.2">
      <c r="D1489" s="4"/>
      <c r="E1489" s="4"/>
      <c r="F1489" s="4"/>
      <c r="G1489" s="4"/>
    </row>
    <row r="1490" spans="4:7" ht="15" x14ac:dyDescent="0.2">
      <c r="D1490" s="4"/>
      <c r="E1490" s="4"/>
      <c r="F1490" s="4"/>
      <c r="G1490" s="4"/>
    </row>
    <row r="1491" spans="4:7" ht="15" x14ac:dyDescent="0.2">
      <c r="D1491" s="4"/>
      <c r="E1491" s="4"/>
      <c r="F1491" s="4"/>
      <c r="G1491" s="4"/>
    </row>
    <row r="1492" spans="4:7" ht="15" x14ac:dyDescent="0.2">
      <c r="D1492" s="4"/>
      <c r="E1492" s="4"/>
      <c r="F1492" s="4"/>
      <c r="G1492" s="4"/>
    </row>
    <row r="1493" spans="4:7" ht="15" x14ac:dyDescent="0.2">
      <c r="D1493" s="4"/>
      <c r="E1493" s="4"/>
      <c r="F1493" s="4"/>
      <c r="G1493" s="4"/>
    </row>
    <row r="1494" spans="4:7" ht="15" x14ac:dyDescent="0.2">
      <c r="D1494" s="4"/>
      <c r="E1494" s="4"/>
      <c r="F1494" s="4"/>
      <c r="G1494" s="4"/>
    </row>
    <row r="1495" spans="4:7" ht="15" x14ac:dyDescent="0.2">
      <c r="D1495" s="4"/>
      <c r="E1495" s="4"/>
      <c r="F1495" s="4"/>
      <c r="G1495" s="4"/>
    </row>
    <row r="1496" spans="4:7" ht="15" x14ac:dyDescent="0.2">
      <c r="D1496" s="4"/>
      <c r="E1496" s="4"/>
      <c r="F1496" s="4"/>
      <c r="G1496" s="4"/>
    </row>
    <row r="1497" spans="4:7" ht="15" x14ac:dyDescent="0.2">
      <c r="D1497" s="4"/>
      <c r="E1497" s="4"/>
      <c r="F1497" s="4"/>
      <c r="G1497" s="4"/>
    </row>
    <row r="1498" spans="4:7" ht="15" x14ac:dyDescent="0.2">
      <c r="D1498" s="4"/>
      <c r="E1498" s="4"/>
      <c r="F1498" s="4"/>
      <c r="G1498" s="4"/>
    </row>
    <row r="1499" spans="4:7" ht="15" x14ac:dyDescent="0.2">
      <c r="G1499" s="11"/>
    </row>
    <row r="1500" spans="4:7" ht="15" x14ac:dyDescent="0.2">
      <c r="G1500" s="11"/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53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47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2" t="s">
        <v>48</v>
      </c>
      <c r="C2" s="122"/>
      <c r="D2" s="122"/>
      <c r="E2" s="122"/>
      <c r="F2" s="122"/>
      <c r="G2" s="122"/>
    </row>
    <row r="3" spans="2:12" ht="15.75" x14ac:dyDescent="0.25">
      <c r="B3" s="122" t="s">
        <v>54</v>
      </c>
      <c r="C3" s="122"/>
      <c r="D3" s="122"/>
      <c r="E3" s="122"/>
      <c r="F3" s="122"/>
      <c r="G3" s="122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0" t="s">
        <v>9</v>
      </c>
      <c r="E5" s="130"/>
      <c r="F5" s="130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2019-03-15T13:28:44Z</dcterms:modified>
</cp:coreProperties>
</file>