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atura\Unidad_de_Planificacion\2018\03 Convocatoria\03-Publicación Web\06- CGE\"/>
    </mc:Choice>
  </mc:AlternateContent>
  <bookViews>
    <workbookView xWindow="6510" yWindow="0" windowWidth="19200" windowHeight="11295"/>
  </bookViews>
  <sheets>
    <sheet name="1. Antecedentes Básicos" sheetId="4" r:id="rId1"/>
    <sheet name="2. Descripción de la Obra" sheetId="2" r:id="rId2"/>
    <sheet name="3. Valorización" sheetId="3" r:id="rId3"/>
    <sheet name="4. Análisis de impactos" sheetId="5" r:id="rId4"/>
  </sheets>
  <externalReferences>
    <externalReference r:id="rId5"/>
  </externalReferences>
  <definedNames>
    <definedName name="_r">[1]TRANSNET!#REF!</definedName>
    <definedName name="_xlnm.Print_Area" localSheetId="0">'1. Antecedentes Básicos'!$B$2:$H$29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2" i="2" l="1"/>
  <c r="D13" i="2"/>
  <c r="D14" i="2"/>
  <c r="C14" i="2"/>
  <c r="C13" i="2"/>
  <c r="C12" i="2"/>
  <c r="C6" i="2" l="1"/>
</calcChain>
</file>

<file path=xl/sharedStrings.xml><?xml version="1.0" encoding="utf-8"?>
<sst xmlns="http://schemas.openxmlformats.org/spreadsheetml/2006/main" count="170" uniqueCount="155">
  <si>
    <t>Nombre empresa o proponente</t>
  </si>
  <si>
    <t>Representante Legal empresa o proponente</t>
  </si>
  <si>
    <t>Eduardo Apablaza Dau</t>
  </si>
  <si>
    <t>Nombre del proyecto</t>
  </si>
  <si>
    <t xml:space="preserve">1. Descripción del proyecto </t>
  </si>
  <si>
    <t>2. Ubicación Geográfica</t>
  </si>
  <si>
    <t>3. Justificación del proyecto</t>
  </si>
  <si>
    <t>4. Antecedentes de Demanda</t>
  </si>
  <si>
    <t>5. Condiciones Operativas de las Instalaciones</t>
  </si>
  <si>
    <t>6. Cronograma</t>
  </si>
  <si>
    <t>7. Plazo constructivo (meses)</t>
  </si>
  <si>
    <t>8. Fecha inicio de construcción y fecha estimada entrada operación</t>
  </si>
  <si>
    <t>9. Diagramas del Proyecto</t>
  </si>
  <si>
    <t>I. LÍNEAS DE TRANSMISIÓN</t>
  </si>
  <si>
    <t>1. Tensión de operación (kV)</t>
  </si>
  <si>
    <t>2. Tension de diseño (kV)</t>
  </si>
  <si>
    <t>3. Número de circuitos</t>
  </si>
  <si>
    <t>4. Longitud estimada</t>
  </si>
  <si>
    <t>3. Longitud estimada (km)</t>
  </si>
  <si>
    <t>3.1 Longitud Estimada Conductor</t>
  </si>
  <si>
    <t>km</t>
  </si>
  <si>
    <t>3.2 Longitud Estimada Trazado</t>
  </si>
  <si>
    <t>5. Tipo de conductor</t>
  </si>
  <si>
    <t>6. Cantidad de conductores por fase</t>
  </si>
  <si>
    <t>AAAC Calibre Cairo (500 m.s.n.m.)</t>
  </si>
  <si>
    <t>7. Capacidad de transporte de la linea</t>
  </si>
  <si>
    <t>Temperatura ambiente en °C</t>
  </si>
  <si>
    <t>Con efecto del sol (A)</t>
  </si>
  <si>
    <t>Sin efecto del sol (A)</t>
  </si>
  <si>
    <t>8. Parámetros de la línea</t>
  </si>
  <si>
    <t>9.1 Parámetros de secuencia positiva y negativa</t>
  </si>
  <si>
    <t>R1 (ohm/km)</t>
  </si>
  <si>
    <t>X1 (ohm/km)</t>
  </si>
  <si>
    <t>B1 (uS/km)</t>
  </si>
  <si>
    <t>9.1 Parámetros de secuencia cero</t>
  </si>
  <si>
    <t>R0 (ohm/km)</t>
  </si>
  <si>
    <t>X0 (ohm/km)</t>
  </si>
  <si>
    <t>B0 (uS/km)</t>
  </si>
  <si>
    <t>9. Reactores de línea</t>
  </si>
  <si>
    <t>10. Trazado</t>
  </si>
  <si>
    <t>11. Estructuras Tipo</t>
  </si>
  <si>
    <t>II. ANTECEDENTES DE SUBESTACIONES</t>
  </si>
  <si>
    <t>1. Estimación superficie del terreno (m2)</t>
  </si>
  <si>
    <t>2. Ubicación geográfica</t>
  </si>
  <si>
    <t/>
  </si>
  <si>
    <t>3. Patios</t>
  </si>
  <si>
    <t>4. Equipos de Transformación</t>
  </si>
  <si>
    <t>3.1 Cantidad de equipos de transformación</t>
  </si>
  <si>
    <t>3.2 Tipo de equipos de transformación</t>
  </si>
  <si>
    <t>5. Coordenadas Georreferenciadas</t>
  </si>
  <si>
    <t>4.1 Coordenada Este</t>
  </si>
  <si>
    <t>4.2 Coordenada Norte</t>
  </si>
  <si>
    <t>4.3 Zona o Huso (Ej: 18H-19J)</t>
  </si>
  <si>
    <t>6. Configuración de barras</t>
  </si>
  <si>
    <t>7. Banco de Condensadores Estático</t>
  </si>
  <si>
    <t>11.1 Tensión nominal</t>
  </si>
  <si>
    <t>kV</t>
  </si>
  <si>
    <t>11.2 Número Total de Condensadores (Máximo Número de Pasos)</t>
  </si>
  <si>
    <t>11.3 Potencia Reactiva por Pasos del Banco</t>
  </si>
  <si>
    <t>MVAr</t>
  </si>
  <si>
    <t>11.4 Capacidad Total del Banco</t>
  </si>
  <si>
    <t>11.5 Superficie a utilizar</t>
  </si>
  <si>
    <t>m2</t>
  </si>
  <si>
    <t>8. Diagramas, Planos y Cuadros</t>
  </si>
  <si>
    <t>III. ANTECEDENTES DE TRANSFORMADORES</t>
  </si>
  <si>
    <t>1. Capacidad del transformador (MVA)</t>
  </si>
  <si>
    <t>2. Capacidad Máxima de Transformación (MVA)</t>
  </si>
  <si>
    <t>3. Tipo (Transformador/Autotransformador)</t>
  </si>
  <si>
    <t>4. Unidad Trifásica o Banco</t>
  </si>
  <si>
    <t>5. Tipo Conexión (Y,∆,YN)</t>
  </si>
  <si>
    <t>6. Razón de Transformación</t>
  </si>
  <si>
    <t>7. Impedancia Secuencia Positiva y Negativa</t>
  </si>
  <si>
    <t>10.1 Base Propia</t>
  </si>
  <si>
    <t>MVA</t>
  </si>
  <si>
    <t>10.2 Resistencia (R1) en base propia</t>
  </si>
  <si>
    <t>p.u.</t>
  </si>
  <si>
    <t>10.3 Reactancia (X1) en base propia</t>
  </si>
  <si>
    <t>8. Impedancia Secuencia Cero</t>
  </si>
  <si>
    <t>10.2 Resistencia (R0) en base propia</t>
  </si>
  <si>
    <t>10.3 Reactancia (X0) en base propia</t>
  </si>
  <si>
    <t>IV. ANTECEDENTES DE OTROS TIPOS DE PROYECTOS</t>
  </si>
  <si>
    <t>Valorización (USD $)</t>
  </si>
  <si>
    <t>1. Costos Directos</t>
  </si>
  <si>
    <t>1.1. Ingeniería</t>
  </si>
  <si>
    <t>1.2. Gestión medioambiental</t>
  </si>
  <si>
    <t>1.3. Instalación de Faenas</t>
  </si>
  <si>
    <t>1.4. Materiales eléctricos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</si>
  <si>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</si>
  <si>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</si>
  <si>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</si>
  <si>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</si>
  <si>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</si>
  <si>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1.5. Materiales civiles</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</si>
  <si>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</si>
  <si>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</si>
  <si>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</si>
  <si>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</si>
  <si>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</si>
  <si>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</si>
  <si>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</si>
  <si>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</si>
  <si>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</si>
  <si>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</si>
  <si>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</si>
  <si>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</si>
  <si>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</si>
  <si>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</si>
  <si>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</si>
  <si>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</si>
  <si>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</si>
  <si>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</si>
  <si>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</si>
  <si>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</si>
  <si>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</si>
  <si>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 Costos Indirectos</t>
  </si>
  <si>
    <t>2.1 Gastos Generales</t>
  </si>
  <si>
    <t>2.2 Seguros</t>
  </si>
  <si>
    <t>2.3 Imprevistos</t>
  </si>
  <si>
    <t>2.4 Inspección Técnica de Obras</t>
  </si>
  <si>
    <t>Costo Total</t>
  </si>
  <si>
    <t>CGE S.A.</t>
  </si>
  <si>
    <t>Se adjuntan los siguientes documentos en formatos DWG y PDF:
*Diagrama unilineal condición actual de S/E.
*Diagrama unilineal con obras de ampliación propuestas.</t>
  </si>
  <si>
    <t>Se considera un plazo constructivo de 42 meses.</t>
  </si>
  <si>
    <t>Inicio de construcción: Mes siguiente de asignación del contrato EPC de la licitación correspondiente.
Entrada operación: 42 meses despúes de la fecha de inicio de construcción.</t>
  </si>
  <si>
    <t>Región de Ñuble/Provincia de Ñuble/Comuna de Chillán Viejo.</t>
  </si>
  <si>
    <t>Transformador</t>
  </si>
  <si>
    <t>754981.03</t>
  </si>
  <si>
    <t>5942381.65</t>
  </si>
  <si>
    <t>18 H</t>
  </si>
  <si>
    <t>Patio 66kV: Barra simple
Patio 15kV: Barra simple</t>
  </si>
  <si>
    <t>Trifásica</t>
  </si>
  <si>
    <t>Dyn1</t>
  </si>
  <si>
    <t>66/15</t>
  </si>
  <si>
    <t>LT 1x66kV Chillán - Chillán Viejo.kmz</t>
  </si>
  <si>
    <t>LT Chillán - Chillán Viejo - Morfologías Est..dwg</t>
  </si>
  <si>
    <t>Diagrama Unilineal
Ubicación en formato kmz</t>
  </si>
  <si>
    <t>Se adjunta cronograma en formato pdf y mpp.</t>
  </si>
  <si>
    <t xml:space="preserve">
Con el objetivo de atender los incrementos de demanda en la comuna de Chillán y Chillán Viejo (suficiencia), es necesario realizar un aumento de la capacidad de transformación, para lo cual se construirá la nueva SE Chillán Viejo 66/15kV y la LT 1x66kV Chillán-Chillán Viejo. La demanda proyectada para el año 2023 de SE Santa Elvira alcanzaría aproximadamente el 94% para cada uno de sus transformadores 66/15kV de 25 MVA.
Adicionalmente, este proyecto permitirá mejorar la seguridad y dar continuidad de suministro a los clientes ante fallas de uno de los transformadores de 66/15kV de subestación Chillán o de uno de los transformadores 66/15kV de subestación Santa Elvira o de la LT 1x66kV Monterrico - Santa Elvira.
Por otra parte la nueva SE Chillán Viejo también tomará parte de consumos que son abastecidos desde SE Chillán, lo que permitirá descargar la LT 1x154kV Charrúa - Chillán y el transformador 154/66kV de subestación Chillán debido a que esta nueva instalación será alimentada desde la sección de barra de 66kV de subestación Chillán, que será energizada desde subestación Monterrico.
</t>
  </si>
  <si>
    <t>A continuación se indican la carga de las subestaciones SE Santa Elvira y Chillán Viejo para los años 2017, 2023 (fecha que se estima se pondrían en servicio la nueva subestación) y 2038 (último año del período de evaluación).</t>
  </si>
  <si>
    <t>Año</t>
  </si>
  <si>
    <t>SE Santa Elvira</t>
  </si>
  <si>
    <t>Nueva SE Chillán Viejo</t>
  </si>
  <si>
    <t>-</t>
  </si>
  <si>
    <t>2023 sin proyecto</t>
  </si>
  <si>
    <t>2023 con proyecto</t>
  </si>
  <si>
    <t>2038 con proyecto</t>
  </si>
  <si>
    <t>La proyección de demandas de potencia se determinó a partir de una proyección base o de crecimiento vegetativo, y una proyección específica o de crecimientos puntuales.
La proyección de demandas base se realizó con una metodología similar a la utilizada en la proyección de demandas de energía que se informó a CNE en respuesta a su carta N°662-2016, considerando en esta ocasión información de consumos históricos actualizados a octubre de 2017. Dicha metodología considera los consumos de energía en las barras transmisión nacional (ex – transmisión troncal), a partir de lo cual se modela con regresos externos de crecimiento poblacional y PIB regional, y entrega una serie con la proyección de los crecimientos de energía para cada barra de transmisión nacional. Luego, dicha tasas son consideradas para la proyección base de las subestaciones primarias de distribución que dependen de cada una de las barra de transmisión nacional.
Posteriormente, para cada subestación primaria de distribución se realiza una ajuste de la tasa de crecimiento base, considerando los crecimiento puntuales que se identifican en cada una de ellas así como los traspasos de carga proyectados, obteniendo con ello la tasa de crecimiento que finalmente se utiliza para la proyección de la demanda de potencia en cada subestación.</t>
  </si>
  <si>
    <t>La nueva SE Chillán Viejo se energizará desde la barra de 66kV de la SE Chillán por la nueva LT 1x66kV Chillán-Chillán viejo, la que a su vez se energizará desde SE Monterrico 154&amp;66kV a través de la LT 1x66kV Monterrico-Chillán.</t>
  </si>
  <si>
    <t>I. ANÁLISIS DE IMPACTOS EN EL SISTEMA ELÉCTRICO</t>
  </si>
  <si>
    <t>El proponente deberá incorporar, cuando corresponda, dentro de su propuesta de expansión al menos los siguientes estudios:</t>
  </si>
  <si>
    <t>1.- Estudio de flujo de potencia estático, para la situación actual y la situación con el proyecto propuesto. El análisis debe considerar al menos lo siguiente:
* Demanda máxima y mínima en las instalaciones del sistema eléctrico relevante para el proyecto. La metodología para determinar la demanda máxima y mínima debe estar debidamente explicada, incluyendo como mínimo la demanda del caso base (indicando año) y la tasa de crecimiento supuesta para todo el horizonte de planificación.
* En caso que el proyecto intervenga de manera significativa al sistema de transmisión Nacional, se debe considerar despacho de unidades para hidrología seca y húmeda, con y sin generación ERNC.
* En caso que el proyecto intervenga al sistema de transmisión Zonal, se debe considerar despacho con y sin generación local.
* Operación normal del sistema y bajo contingencia.</t>
  </si>
  <si>
    <t>2.- En caso que el proyecto propuesto intervenga de manera significativa a instalaciones del sistema de transmisión Nacional, se deberá realizar simulaciones dinámicas que consideren las mismas condiciones del análisis estático. Las contingencias a simular serán, al menos, cortocircuito bifásico a tierra en líneas de transmisión Nacional del sistema relevante, con despeje de falla a los 120 [ms] luego de ocurrido el cortocircuito y sin reconexión.</t>
  </si>
  <si>
    <t>3.- Adjuntar bases Digsilent de los estudios en formato .PFD</t>
  </si>
  <si>
    <t>Nueva SE Chillan Viejo 66/15kV</t>
  </si>
  <si>
    <t>El proyecto contempla la construcción de la nueva subestación Chillán Viejo, conformada por un transformador de poder 66/15 kV de 30 MVA, con su paño en alta tensión conformado por interruptor, seccionadores y transformadores de medida, y para el lado de media tensión un paño general, salida para 6 nuevos alimentadores y paño para banco de condensadores en salda de celdas en configuración barra simple. Se considera la instalación de un banco de condensadores de 5MVAr 15kV. Para la instalación del transformador se considera construir fundación con canaleta recolectora de aceite y foso.
Se considera la construcción de patio de 66kV en configuracion barra simple, que será alimentada a través de la nueva LT 1x66kV Chillán - Chillán Viejo con una longitud aproximada de 7,5km, de los cuales 6,5km se proyectan en conductor de aleación de aluminio AAAC Cairo con 2 conductores por fase, montado sobre estructuras del tipo postes metálicos, torres reticuladas y postes de hormigón armado. El tramo restante correspondiente a la salida desde SE Chillán y se proyecta con cable de cobre aislado subterráneo que permita transportar la misma capacidad del tramo aéreo.
En la SE Chillán se proyecta ampliar la barra principal y barra de transferencia en 66kV, seccionando la primera de estas para permitir que LT 1x66kV Chillán - Monterrico alimente de forma expresa a la nueva SE Chillán Viejo. Para esto, se debe considerar la construcción de nuevo paño seccionador, nuevo paño para la LT 1x66kV Chillán - Chillán Viejo y reutilizar equipamiento para paño de LT Chillán - Monterrico.
Se consideran dentro de los alcances del proyecto todos los estudios, obras y/o tareas necesarias para la correcta ejecución y puesta en servicio del proyecto.
Adicionalmente el proyecto contempla la compra de terreno para su emplazamiento, cierros, urbanizaciones y todas las obras civiles y tareas necesarias para la ejecución y puesta en servicio de las nuevas instalaciones, tales como movimientos de tierra, fundaciones, malla de puesta a tierra, instalación de equipos y estructuras, habilitación de servicios comunes,  adecuación de protecciones, comunicaciones y SCADA, entre otros.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</si>
</sst>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quot;$&quot;\ * #,##0.00_-;\-&quot;$&quot;\ * #,##0.00_-;_-&quot;$&quot;\ * &quot;-&quot;??_-;_-@_-"/>
    <numFmt numFmtId="165" formatCode="0.0"/>
    <numFmt numFmtId="166" formatCode="_-&quot;$&quot;\ * #,##0_-;\-&quot;$&quot;\ * #,##0_-;_-&quot;$&quot;\ * &quot;-&quot;??_-;_-@_-"/>
    <numFmt numFmtId="167" formatCode="0.00000000"/>
  </numFmts>
  <fonts count="16" x14ac:knownFonts="1">
    <font>
      <sz val="11"/>
      <color theme="1"/>
      <name val="Calibri"/>
      <family val="2"/>
      <scheme val="minor"/>
    </font>
    <font>
      <sz val="11"/>
      <color theme="1"/>
      <name val="Calibri"/>
      <family val="2"/>
      <scheme val="minor"/>
    </font>
    <font>
      <b/>
      <sz val="24"/>
      <color theme="1"/>
      <name val="Calibri"/>
      <family val="2"/>
      <scheme val="minor"/>
    </font>
    <font>
      <sz val="24"/>
      <color theme="1"/>
      <name val="Calibri"/>
      <family val="2"/>
      <scheme val="minor"/>
    </font>
    <font>
      <sz val="14"/>
      <name val="Calibri"/>
      <family val="2"/>
      <scheme val="minor"/>
    </font>
    <font>
      <sz val="14"/>
      <color theme="1"/>
      <name val="Calibri"/>
      <family val="2"/>
      <scheme val="minor"/>
    </font>
    <font>
      <b/>
      <sz val="24"/>
      <color rgb="FF000000"/>
      <name val="Calibri"/>
      <family val="2"/>
    </font>
    <font>
      <b/>
      <sz val="20"/>
      <color rgb="FF000000"/>
      <name val="Calibri"/>
      <family val="2"/>
      <scheme val="minor"/>
    </font>
    <font>
      <b/>
      <sz val="20"/>
      <name val="Calibri"/>
      <family val="2"/>
      <scheme val="minor"/>
    </font>
    <font>
      <sz val="20"/>
      <name val="Calibri"/>
      <family val="2"/>
      <scheme val="minor"/>
    </font>
    <font>
      <sz val="20"/>
      <color rgb="FF000000"/>
      <name val="Calibri"/>
      <family val="2"/>
      <scheme val="minor"/>
    </font>
    <font>
      <sz val="20"/>
      <color theme="1"/>
      <name val="Calibri"/>
      <family val="2"/>
      <scheme val="minor"/>
    </font>
    <font>
      <b/>
      <sz val="14"/>
      <color theme="1"/>
      <name val="Calibri"/>
      <family val="2"/>
      <scheme val="minor"/>
    </font>
    <font>
      <sz val="14"/>
      <color rgb="FF000000"/>
      <name val="Calibri"/>
      <family val="2"/>
      <scheme val="minor"/>
    </font>
    <font>
      <sz val="14"/>
      <color rgb="FFFF0000"/>
      <name val="Calibri"/>
      <family val="2"/>
      <scheme val="minor"/>
    </font>
    <font>
      <b/>
      <sz val="14"/>
      <color rgb="FFFF0000"/>
      <name val="Calibri"/>
      <family val="2"/>
      <scheme val="minor"/>
    </font>
  </fonts>
  <fills count="8">
    <fill>
      <patternFill patternType="none"/>
    </fill>
    <fill>
      <patternFill patternType="gray125"/>
    </fill>
    <fill>
      <patternFill patternType="solid">
        <fgColor theme="0"/>
        <bgColor indexed="64"/>
      </patternFill>
    </fill>
    <fill>
      <patternFill patternType="solid">
        <fgColor theme="0" tint="-0.49998474074526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9" tint="0.39997558519241921"/>
        <bgColor indexed="64"/>
      </patternFill>
    </fill>
  </fills>
  <borders count="66">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style="thin">
        <color theme="8"/>
      </left>
      <right style="thin">
        <color theme="8"/>
      </right>
      <top style="medium">
        <color rgb="FF0070C0"/>
      </top>
      <bottom style="medium">
        <color rgb="FF0070C0"/>
      </bottom>
      <diagonal/>
    </border>
    <border>
      <left/>
      <right style="medium">
        <color rgb="FF0070C0"/>
      </right>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rgb="FF0070C0"/>
      </left>
      <right style="thin">
        <color rgb="FF0070C0"/>
      </right>
      <top style="thin">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medium">
        <color rgb="FF0070C0"/>
      </left>
      <right style="thin">
        <color rgb="FF0070C0"/>
      </right>
      <top style="medium">
        <color rgb="FF0070C0"/>
      </top>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thin">
        <color rgb="FF0070C0"/>
      </left>
      <right/>
      <top style="medium">
        <color rgb="FF0070C0"/>
      </top>
      <bottom style="thin">
        <color rgb="FF0070C0"/>
      </bottom>
      <diagonal/>
    </border>
    <border>
      <left/>
      <right style="thin">
        <color rgb="FF0070C0"/>
      </right>
      <top style="medium">
        <color rgb="FF0070C0"/>
      </top>
      <bottom style="thin">
        <color rgb="FF0070C0"/>
      </bottom>
      <diagonal/>
    </border>
    <border>
      <left style="thin">
        <color rgb="FF0070C0"/>
      </left>
      <right/>
      <top style="thin">
        <color rgb="FF0070C0"/>
      </top>
      <bottom style="medium">
        <color rgb="FF0070C0"/>
      </bottom>
      <diagonal/>
    </border>
    <border>
      <left/>
      <right style="thin">
        <color rgb="FF0070C0"/>
      </right>
      <top style="thin">
        <color rgb="FF0070C0"/>
      </top>
      <bottom style="medium">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right style="thin">
        <color rgb="FF0070C0"/>
      </right>
      <top/>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thick">
        <color rgb="FF0070C0"/>
      </bottom>
      <diagonal/>
    </border>
    <border>
      <left style="medium">
        <color rgb="FF0070C0"/>
      </left>
      <right style="medium">
        <color rgb="FF0070C0"/>
      </right>
      <top style="thick">
        <color rgb="FF0070C0"/>
      </top>
      <bottom style="medium">
        <color rgb="FF0070C0"/>
      </bottom>
      <diagonal/>
    </border>
    <border>
      <left style="thin">
        <color rgb="FF0070C0"/>
      </left>
      <right style="thin">
        <color rgb="FF0070C0"/>
      </right>
      <top style="thin">
        <color rgb="FF0070C0"/>
      </top>
      <bottom style="thick">
        <color rgb="FF0070C0"/>
      </bottom>
      <diagonal/>
    </border>
    <border>
      <left/>
      <right/>
      <top style="thick">
        <color rgb="FF0070C0"/>
      </top>
      <bottom style="thick">
        <color rgb="FF0070C0"/>
      </bottom>
      <diagonal/>
    </border>
    <border>
      <left style="thick">
        <color rgb="FF0070C0"/>
      </left>
      <right/>
      <top style="thick">
        <color rgb="FF0070C0"/>
      </top>
      <bottom/>
      <diagonal/>
    </border>
    <border>
      <left/>
      <right/>
      <top style="thick">
        <color rgb="FF0070C0"/>
      </top>
      <bottom/>
      <diagonal/>
    </border>
    <border>
      <left/>
      <right style="thick">
        <color rgb="FF0070C0"/>
      </right>
      <top style="thick">
        <color rgb="FF0070C0"/>
      </top>
      <bottom/>
      <diagonal/>
    </border>
    <border>
      <left style="thick">
        <color rgb="FF0070C0"/>
      </left>
      <right/>
      <top/>
      <bottom/>
      <diagonal/>
    </border>
    <border>
      <left/>
      <right style="thick">
        <color rgb="FF0070C0"/>
      </right>
      <top/>
      <bottom/>
      <diagonal/>
    </border>
    <border>
      <left style="thin">
        <color auto="1"/>
      </left>
      <right style="thin">
        <color auto="1"/>
      </right>
      <top style="thin">
        <color auto="1"/>
      </top>
      <bottom style="thin">
        <color auto="1"/>
      </bottom>
      <diagonal/>
    </border>
    <border>
      <left/>
      <right/>
      <top style="thin">
        <color rgb="FF0070C0"/>
      </top>
      <bottom/>
      <diagonal/>
    </border>
    <border>
      <left style="thin">
        <color theme="8"/>
      </left>
      <right/>
      <top style="medium">
        <color rgb="FF0070C0"/>
      </top>
      <bottom style="medium">
        <color rgb="FF0070C0"/>
      </bottom>
      <diagonal/>
    </border>
    <border>
      <left/>
      <right style="thin">
        <color theme="8"/>
      </right>
      <top style="medium">
        <color rgb="FF0070C0"/>
      </top>
      <bottom style="medium">
        <color rgb="FF0070C0"/>
      </bottom>
      <diagonal/>
    </border>
  </borders>
  <cellStyleXfs count="2">
    <xf numFmtId="0" fontId="0" fillId="0" borderId="0"/>
    <xf numFmtId="164" fontId="1" fillId="0" borderId="0" applyFont="0" applyFill="0" applyBorder="0" applyAlignment="0" applyProtection="0"/>
  </cellStyleXfs>
  <cellXfs count="149">
    <xf numFmtId="0" fontId="0" fillId="0" borderId="0" xfId="0"/>
    <xf numFmtId="0" fontId="0" fillId="2" borderId="0" xfId="0" applyFill="1"/>
    <xf numFmtId="0" fontId="0" fillId="3" borderId="0" xfId="0" applyFill="1"/>
    <xf numFmtId="0" fontId="0" fillId="0" borderId="0" xfId="0" applyFill="1"/>
    <xf numFmtId="0" fontId="0" fillId="3" borderId="0" xfId="0" applyFill="1" applyAlignment="1">
      <alignment horizontal="center"/>
    </xf>
    <xf numFmtId="0" fontId="7" fillId="6" borderId="15" xfId="0" applyFont="1" applyFill="1" applyBorder="1" applyAlignment="1">
      <alignment horizontal="center" vertical="top"/>
    </xf>
    <xf numFmtId="0" fontId="8" fillId="6" borderId="15" xfId="0" applyFont="1" applyFill="1" applyBorder="1" applyAlignment="1">
      <alignment horizontal="center" vertical="center"/>
    </xf>
    <xf numFmtId="0" fontId="9" fillId="0" borderId="16" xfId="0" applyFont="1" applyBorder="1" applyAlignment="1">
      <alignment horizontal="center" vertical="center"/>
    </xf>
    <xf numFmtId="0" fontId="9" fillId="0" borderId="17" xfId="0" applyFont="1" applyBorder="1" applyAlignment="1">
      <alignment horizontal="center"/>
    </xf>
    <xf numFmtId="0" fontId="9" fillId="0" borderId="18" xfId="0" applyFont="1" applyBorder="1" applyAlignment="1">
      <alignment horizontal="center"/>
    </xf>
    <xf numFmtId="0" fontId="5" fillId="0" borderId="22" xfId="0" applyFont="1" applyFill="1" applyBorder="1"/>
    <xf numFmtId="165" fontId="5" fillId="0" borderId="22" xfId="0" applyNumberFormat="1" applyFont="1" applyFill="1" applyBorder="1" applyAlignment="1">
      <alignment horizontal="center"/>
    </xf>
    <xf numFmtId="0" fontId="5" fillId="0" borderId="22" xfId="0" applyFont="1" applyBorder="1"/>
    <xf numFmtId="165" fontId="5" fillId="0" borderId="22" xfId="0" applyNumberFormat="1" applyFont="1" applyBorder="1" applyAlignment="1">
      <alignment horizontal="center"/>
    </xf>
    <xf numFmtId="0" fontId="8" fillId="6" borderId="15" xfId="0" applyFont="1" applyFill="1" applyBorder="1" applyAlignment="1">
      <alignment horizontal="center" vertical="center" wrapText="1"/>
    </xf>
    <xf numFmtId="0" fontId="10" fillId="0" borderId="16" xfId="0" applyFont="1" applyBorder="1" applyAlignment="1">
      <alignment vertical="center"/>
    </xf>
    <xf numFmtId="0" fontId="11" fillId="0" borderId="17" xfId="0" applyFont="1" applyBorder="1" applyAlignment="1">
      <alignment horizontal="center"/>
    </xf>
    <xf numFmtId="0" fontId="11" fillId="0" borderId="18" xfId="0" applyFont="1" applyBorder="1" applyAlignment="1"/>
    <xf numFmtId="0" fontId="12" fillId="7" borderId="23" xfId="0" applyFont="1" applyFill="1" applyBorder="1" applyAlignment="1">
      <alignment horizontal="center" wrapText="1"/>
    </xf>
    <xf numFmtId="0" fontId="12" fillId="7" borderId="22" xfId="0" applyFont="1" applyFill="1" applyBorder="1" applyAlignment="1">
      <alignment horizontal="center" vertical="center" wrapText="1"/>
    </xf>
    <xf numFmtId="0" fontId="12" fillId="7" borderId="24" xfId="0" applyFont="1" applyFill="1" applyBorder="1" applyAlignment="1">
      <alignment horizontal="center" vertical="center" wrapText="1"/>
    </xf>
    <xf numFmtId="0" fontId="5" fillId="0" borderId="23" xfId="0" applyFont="1" applyBorder="1" applyAlignment="1">
      <alignment horizontal="center"/>
    </xf>
    <xf numFmtId="0" fontId="5" fillId="0" borderId="24" xfId="0" applyFont="1" applyBorder="1"/>
    <xf numFmtId="0" fontId="5" fillId="0" borderId="26" xfId="0" applyFont="1" applyBorder="1"/>
    <xf numFmtId="0" fontId="12" fillId="0" borderId="0" xfId="0" applyFont="1" applyFill="1" applyBorder="1" applyAlignment="1">
      <alignment horizontal="left" wrapText="1"/>
    </xf>
    <xf numFmtId="0" fontId="10" fillId="0" borderId="16" xfId="0" applyFont="1" applyBorder="1" applyAlignment="1">
      <alignment horizontal="center" vertical="center"/>
    </xf>
    <xf numFmtId="0" fontId="11" fillId="0" borderId="17" xfId="0" applyFont="1" applyBorder="1" applyAlignment="1"/>
    <xf numFmtId="0" fontId="5" fillId="0" borderId="23" xfId="0" applyFont="1" applyBorder="1" applyAlignment="1">
      <alignment horizontal="left"/>
    </xf>
    <xf numFmtId="0" fontId="5" fillId="0" borderId="45" xfId="0" applyFont="1" applyBorder="1" applyAlignment="1">
      <alignment horizontal="center"/>
    </xf>
    <xf numFmtId="0" fontId="5" fillId="0" borderId="46" xfId="0" applyFont="1" applyBorder="1" applyAlignment="1">
      <alignment horizontal="center"/>
    </xf>
    <xf numFmtId="0" fontId="5" fillId="0" borderId="0" xfId="0" applyFont="1" applyBorder="1" applyAlignment="1">
      <alignment horizontal="left"/>
    </xf>
    <xf numFmtId="0" fontId="11" fillId="0" borderId="18" xfId="0" applyFont="1" applyBorder="1" applyAlignment="1">
      <alignment horizontal="center"/>
    </xf>
    <xf numFmtId="0" fontId="7" fillId="6" borderId="15" xfId="0" applyFont="1" applyFill="1" applyBorder="1" applyAlignment="1">
      <alignment horizontal="center" vertical="center"/>
    </xf>
    <xf numFmtId="0" fontId="5" fillId="0" borderId="0" xfId="0" applyFont="1" applyBorder="1"/>
    <xf numFmtId="166" fontId="5" fillId="0" borderId="15" xfId="1" applyNumberFormat="1" applyFont="1" applyBorder="1"/>
    <xf numFmtId="166" fontId="5" fillId="0" borderId="51" xfId="1" applyNumberFormat="1" applyFont="1" applyBorder="1"/>
    <xf numFmtId="166" fontId="5" fillId="0" borderId="24" xfId="1" applyNumberFormat="1" applyFont="1" applyBorder="1"/>
    <xf numFmtId="166" fontId="5" fillId="0" borderId="52" xfId="1" applyNumberFormat="1" applyFont="1" applyBorder="1"/>
    <xf numFmtId="0" fontId="7" fillId="6" borderId="19" xfId="0" applyFont="1" applyFill="1" applyBorder="1" applyAlignment="1">
      <alignment horizontal="center" vertical="top"/>
    </xf>
    <xf numFmtId="166" fontId="5" fillId="0" borderId="53" xfId="1" applyNumberFormat="1" applyFont="1" applyBorder="1"/>
    <xf numFmtId="0" fontId="6" fillId="5" borderId="19" xfId="0" applyFont="1" applyFill="1" applyBorder="1" applyAlignment="1">
      <alignment horizontal="right" vertical="center"/>
    </xf>
    <xf numFmtId="166" fontId="5" fillId="0" borderId="54" xfId="1" applyNumberFormat="1" applyFont="1" applyBorder="1"/>
    <xf numFmtId="0" fontId="0" fillId="0" borderId="0" xfId="0" applyAlignment="1">
      <alignment horizontal="center"/>
    </xf>
    <xf numFmtId="0" fontId="5" fillId="0" borderId="22" xfId="0" applyFont="1" applyFill="1" applyBorder="1" applyProtection="1">
      <protection locked="0"/>
    </xf>
    <xf numFmtId="0" fontId="5" fillId="0" borderId="55" xfId="0" applyFont="1" applyFill="1" applyBorder="1" applyProtection="1">
      <protection locked="0"/>
    </xf>
    <xf numFmtId="167" fontId="5" fillId="0" borderId="27" xfId="0" applyNumberFormat="1" applyFont="1" applyBorder="1"/>
    <xf numFmtId="167" fontId="5" fillId="0" borderId="24" xfId="0" applyNumberFormat="1" applyFont="1" applyBorder="1"/>
    <xf numFmtId="0" fontId="2" fillId="0" borderId="1" xfId="0" applyFont="1" applyFill="1" applyBorder="1" applyAlignment="1">
      <alignment horizontal="left" vertical="center" wrapText="1"/>
    </xf>
    <xf numFmtId="0" fontId="14" fillId="0" borderId="60" xfId="0" applyFont="1" applyFill="1" applyBorder="1" applyAlignment="1">
      <alignment horizontal="left" vertical="top" wrapText="1"/>
    </xf>
    <xf numFmtId="0" fontId="14" fillId="0" borderId="0" xfId="0" applyFont="1" applyFill="1" applyBorder="1" applyAlignment="1">
      <alignment horizontal="left" vertical="top" wrapText="1"/>
    </xf>
    <xf numFmtId="0" fontId="14" fillId="0" borderId="61" xfId="0" applyFont="1" applyFill="1" applyBorder="1" applyAlignment="1">
      <alignment horizontal="left" vertical="top" wrapText="1"/>
    </xf>
    <xf numFmtId="0" fontId="4" fillId="0" borderId="62" xfId="0" applyFont="1" applyFill="1" applyBorder="1" applyAlignment="1">
      <alignment horizontal="center" vertical="center" wrapText="1"/>
    </xf>
    <xf numFmtId="9" fontId="4" fillId="0" borderId="62" xfId="0" applyNumberFormat="1" applyFont="1" applyFill="1" applyBorder="1" applyAlignment="1">
      <alignment horizontal="center" vertical="center" wrapText="1"/>
    </xf>
    <xf numFmtId="0" fontId="14" fillId="0" borderId="0" xfId="0" applyFont="1" applyFill="1" applyBorder="1" applyAlignment="1">
      <alignment horizontal="center" vertical="center" wrapText="1"/>
    </xf>
    <xf numFmtId="9" fontId="15" fillId="0" borderId="0" xfId="0" applyNumberFormat="1" applyFont="1" applyFill="1" applyBorder="1" applyAlignment="1">
      <alignment horizontal="center" vertical="center" wrapText="1"/>
    </xf>
    <xf numFmtId="0" fontId="4" fillId="6" borderId="19" xfId="0" applyFont="1" applyFill="1" applyBorder="1" applyAlignment="1">
      <alignment vertical="center"/>
    </xf>
    <xf numFmtId="0" fontId="8" fillId="6" borderId="20" xfId="0" applyFont="1" applyFill="1" applyBorder="1" applyAlignment="1">
      <alignment vertical="center"/>
    </xf>
    <xf numFmtId="0" fontId="8" fillId="6" borderId="21" xfId="0" applyFont="1" applyFill="1" applyBorder="1" applyAlignment="1">
      <alignment vertical="center"/>
    </xf>
    <xf numFmtId="0" fontId="4" fillId="0" borderId="8" xfId="0" applyFont="1" applyFill="1" applyBorder="1" applyAlignment="1">
      <alignment horizontal="left" vertical="top" wrapText="1"/>
    </xf>
    <xf numFmtId="0" fontId="4" fillId="0" borderId="34" xfId="0" applyFont="1" applyFill="1" applyBorder="1" applyAlignment="1">
      <alignment horizontal="left" vertical="top" wrapText="1"/>
    </xf>
    <xf numFmtId="0" fontId="4" fillId="0" borderId="9" xfId="0" applyFont="1" applyFill="1" applyBorder="1" applyAlignment="1">
      <alignment horizontal="left" vertical="top" wrapText="1"/>
    </xf>
    <xf numFmtId="0" fontId="5" fillId="0" borderId="6" xfId="0" applyFont="1" applyFill="1" applyBorder="1" applyAlignment="1">
      <alignment horizontal="left" vertical="center" wrapText="1"/>
    </xf>
    <xf numFmtId="0" fontId="5" fillId="0" borderId="56" xfId="0" applyFont="1" applyFill="1" applyBorder="1" applyAlignment="1">
      <alignment horizontal="left" vertical="center" wrapText="1"/>
    </xf>
    <xf numFmtId="0" fontId="5" fillId="0" borderId="7" xfId="0" applyFont="1" applyFill="1" applyBorder="1" applyAlignment="1">
      <alignment horizontal="left" vertical="center" wrapText="1"/>
    </xf>
    <xf numFmtId="0" fontId="3" fillId="0" borderId="2" xfId="0" applyFont="1" applyFill="1" applyBorder="1" applyAlignment="1">
      <alignment horizontal="center"/>
    </xf>
    <xf numFmtId="0" fontId="3" fillId="0" borderId="49" xfId="0" applyFont="1" applyFill="1" applyBorder="1" applyAlignment="1">
      <alignment horizontal="center"/>
    </xf>
    <xf numFmtId="0" fontId="3" fillId="0" borderId="3" xfId="0" applyFont="1" applyFill="1" applyBorder="1" applyAlignment="1">
      <alignment horizontal="center"/>
    </xf>
    <xf numFmtId="0" fontId="2" fillId="4" borderId="4" xfId="0" applyFont="1" applyFill="1" applyBorder="1" applyAlignment="1">
      <alignment horizontal="center" vertical="top"/>
    </xf>
    <xf numFmtId="0" fontId="2" fillId="4" borderId="56" xfId="0" applyFont="1" applyFill="1" applyBorder="1" applyAlignment="1">
      <alignment horizontal="center" vertical="top"/>
    </xf>
    <xf numFmtId="0" fontId="2" fillId="4" borderId="5" xfId="0" applyFont="1" applyFill="1" applyBorder="1" applyAlignment="1">
      <alignment horizontal="center" vertical="top"/>
    </xf>
    <xf numFmtId="0" fontId="5" fillId="0" borderId="6" xfId="0" applyFont="1" applyFill="1" applyBorder="1" applyAlignment="1">
      <alignment horizontal="left" vertical="top" wrapText="1"/>
    </xf>
    <xf numFmtId="0" fontId="5" fillId="0" borderId="56" xfId="0" applyFont="1" applyFill="1" applyBorder="1" applyAlignment="1">
      <alignment horizontal="left" vertical="top" wrapText="1"/>
    </xf>
    <xf numFmtId="0" fontId="5" fillId="0" borderId="7" xfId="0" applyFont="1" applyFill="1" applyBorder="1" applyAlignment="1">
      <alignment horizontal="left" vertical="top" wrapText="1"/>
    </xf>
    <xf numFmtId="0" fontId="4" fillId="0" borderId="57" xfId="0" applyFont="1" applyFill="1" applyBorder="1" applyAlignment="1">
      <alignment horizontal="left" vertical="top" wrapText="1"/>
    </xf>
    <xf numFmtId="0" fontId="4" fillId="0" borderId="58" xfId="0" applyFont="1" applyFill="1" applyBorder="1" applyAlignment="1">
      <alignment horizontal="left" vertical="top" wrapText="1"/>
    </xf>
    <xf numFmtId="0" fontId="4" fillId="0" borderId="59" xfId="0" applyFont="1" applyFill="1" applyBorder="1" applyAlignment="1">
      <alignment horizontal="left" vertical="top" wrapText="1"/>
    </xf>
    <xf numFmtId="0" fontId="4" fillId="0" borderId="60"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61" xfId="0" applyFont="1" applyFill="1" applyBorder="1" applyAlignment="1">
      <alignment horizontal="left" vertical="top" wrapText="1"/>
    </xf>
    <xf numFmtId="0" fontId="5" fillId="0" borderId="10" xfId="0" applyFont="1" applyFill="1" applyBorder="1" applyAlignment="1">
      <alignment horizontal="left" vertical="top"/>
    </xf>
    <xf numFmtId="0" fontId="5" fillId="0" borderId="63" xfId="0" applyFont="1" applyFill="1" applyBorder="1" applyAlignment="1">
      <alignment horizontal="left" vertical="top"/>
    </xf>
    <xf numFmtId="0" fontId="5" fillId="0" borderId="11" xfId="0" applyFont="1" applyFill="1" applyBorder="1" applyAlignment="1">
      <alignment horizontal="left" vertical="top"/>
    </xf>
    <xf numFmtId="0" fontId="4" fillId="0" borderId="6" xfId="0" applyFont="1" applyFill="1" applyBorder="1" applyAlignment="1">
      <alignment horizontal="left" vertical="top" wrapText="1"/>
    </xf>
    <xf numFmtId="0" fontId="4" fillId="0" borderId="56" xfId="0" applyFont="1" applyFill="1" applyBorder="1" applyAlignment="1">
      <alignment horizontal="left" vertical="top" wrapText="1"/>
    </xf>
    <xf numFmtId="0" fontId="4" fillId="0" borderId="7" xfId="0" applyFont="1" applyFill="1" applyBorder="1" applyAlignment="1">
      <alignment horizontal="left" vertical="top" wrapText="1"/>
    </xf>
    <xf numFmtId="0" fontId="12" fillId="0" borderId="33" xfId="0" applyFont="1" applyFill="1" applyBorder="1" applyAlignment="1">
      <alignment horizontal="left" wrapText="1"/>
    </xf>
    <xf numFmtId="0" fontId="12" fillId="0" borderId="34" xfId="0" applyFont="1" applyFill="1" applyBorder="1" applyAlignment="1">
      <alignment horizontal="left" wrapText="1"/>
    </xf>
    <xf numFmtId="0" fontId="12" fillId="0" borderId="35" xfId="0" applyFont="1" applyFill="1" applyBorder="1" applyAlignment="1">
      <alignment horizontal="left" wrapText="1"/>
    </xf>
    <xf numFmtId="0" fontId="6" fillId="5" borderId="12" xfId="0" applyFont="1" applyFill="1" applyBorder="1" applyAlignment="1">
      <alignment horizontal="center" vertical="center"/>
    </xf>
    <xf numFmtId="0" fontId="6" fillId="5" borderId="13" xfId="0" applyFont="1" applyFill="1" applyBorder="1" applyAlignment="1">
      <alignment horizontal="center" vertical="center"/>
    </xf>
    <xf numFmtId="0" fontId="6" fillId="5" borderId="14" xfId="0" applyFont="1" applyFill="1" applyBorder="1" applyAlignment="1">
      <alignment horizontal="center" vertical="center"/>
    </xf>
    <xf numFmtId="0" fontId="8" fillId="6" borderId="19" xfId="0" applyFont="1" applyFill="1" applyBorder="1" applyAlignment="1">
      <alignment horizontal="center" vertical="center"/>
    </xf>
    <xf numFmtId="0" fontId="8" fillId="6" borderId="20" xfId="0" applyFont="1" applyFill="1" applyBorder="1" applyAlignment="1">
      <alignment horizontal="center" vertical="center"/>
    </xf>
    <xf numFmtId="0" fontId="8" fillId="6" borderId="21" xfId="0" applyFont="1" applyFill="1" applyBorder="1" applyAlignment="1">
      <alignment horizontal="center" vertical="center"/>
    </xf>
    <xf numFmtId="0" fontId="5" fillId="0" borderId="25" xfId="0" applyFont="1" applyBorder="1" applyAlignment="1">
      <alignment horizontal="left" vertical="top"/>
    </xf>
    <xf numFmtId="0" fontId="5" fillId="0" borderId="28" xfId="0" applyFont="1" applyBorder="1" applyAlignment="1">
      <alignment horizontal="left" vertical="top"/>
    </xf>
    <xf numFmtId="0" fontId="5" fillId="0" borderId="29" xfId="0" applyFont="1" applyBorder="1" applyAlignment="1">
      <alignment horizontal="left" vertical="top"/>
    </xf>
    <xf numFmtId="0" fontId="13" fillId="0" borderId="12" xfId="0" applyFont="1" applyFill="1" applyBorder="1" applyAlignment="1">
      <alignment horizontal="center" vertical="center"/>
    </xf>
    <xf numFmtId="0" fontId="13" fillId="0" borderId="13" xfId="0" applyFont="1" applyFill="1" applyBorder="1" applyAlignment="1">
      <alignment horizontal="center" vertical="center"/>
    </xf>
    <xf numFmtId="0" fontId="13" fillId="0" borderId="14" xfId="0" applyFont="1" applyFill="1" applyBorder="1" applyAlignment="1">
      <alignment horizontal="center" vertical="center"/>
    </xf>
    <xf numFmtId="0" fontId="13" fillId="0" borderId="16"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18" xfId="0" applyFont="1" applyFill="1" applyBorder="1" applyAlignment="1">
      <alignment horizontal="center" vertical="center"/>
    </xf>
    <xf numFmtId="0" fontId="13" fillId="0" borderId="30" xfId="0" applyFont="1" applyFill="1" applyBorder="1" applyAlignment="1">
      <alignment horizontal="center" vertical="center"/>
    </xf>
    <xf numFmtId="0" fontId="13" fillId="0" borderId="31" xfId="0" applyFont="1" applyFill="1" applyBorder="1" applyAlignment="1">
      <alignment horizontal="center" vertical="center"/>
    </xf>
    <xf numFmtId="0" fontId="13" fillId="0" borderId="32" xfId="0" applyFont="1" applyFill="1" applyBorder="1" applyAlignment="1">
      <alignment horizontal="center" vertical="center"/>
    </xf>
    <xf numFmtId="0" fontId="6" fillId="5" borderId="19" xfId="0" applyFont="1" applyFill="1" applyBorder="1" applyAlignment="1">
      <alignment horizontal="center" vertical="center"/>
    </xf>
    <xf numFmtId="0" fontId="6" fillId="5" borderId="20" xfId="0" applyFont="1" applyFill="1" applyBorder="1" applyAlignment="1">
      <alignment horizontal="center" vertical="center"/>
    </xf>
    <xf numFmtId="0" fontId="6" fillId="5" borderId="21" xfId="0" applyFont="1" applyFill="1" applyBorder="1" applyAlignment="1">
      <alignment horizontal="center" vertical="center"/>
    </xf>
    <xf numFmtId="0" fontId="5" fillId="0" borderId="36" xfId="0" applyFont="1" applyFill="1" applyBorder="1" applyAlignment="1">
      <alignment horizontal="left" vertical="top" wrapText="1"/>
    </xf>
    <xf numFmtId="0" fontId="5" fillId="0" borderId="13" xfId="0" applyFont="1" applyFill="1" applyBorder="1" applyAlignment="1">
      <alignment horizontal="left" vertical="top" wrapText="1"/>
    </xf>
    <xf numFmtId="0" fontId="5" fillId="0" borderId="37" xfId="0" applyFont="1" applyFill="1" applyBorder="1" applyAlignment="1">
      <alignment horizontal="left" vertical="top" wrapText="1"/>
    </xf>
    <xf numFmtId="0" fontId="5" fillId="0" borderId="38" xfId="0" applyFont="1" applyFill="1" applyBorder="1" applyAlignment="1">
      <alignment horizontal="left" vertical="top" wrapText="1"/>
    </xf>
    <xf numFmtId="0" fontId="5" fillId="0" borderId="31" xfId="0" applyFont="1" applyFill="1" applyBorder="1" applyAlignment="1">
      <alignment horizontal="left" vertical="top" wrapText="1"/>
    </xf>
    <xf numFmtId="0" fontId="5" fillId="0" borderId="39" xfId="0" applyFont="1" applyFill="1" applyBorder="1" applyAlignment="1">
      <alignment horizontal="left" vertical="top" wrapText="1"/>
    </xf>
    <xf numFmtId="0" fontId="5" fillId="0" borderId="40" xfId="0" applyFont="1" applyBorder="1" applyAlignment="1">
      <alignment horizontal="center"/>
    </xf>
    <xf numFmtId="0" fontId="5" fillId="0" borderId="41" xfId="0" applyFont="1" applyBorder="1" applyAlignment="1">
      <alignment horizontal="center"/>
    </xf>
    <xf numFmtId="0" fontId="5" fillId="0" borderId="42" xfId="0" applyFont="1" applyBorder="1" applyAlignment="1">
      <alignment horizontal="center"/>
    </xf>
    <xf numFmtId="0" fontId="5" fillId="0" borderId="43" xfId="0" applyFont="1" applyBorder="1" applyAlignment="1">
      <alignment horizontal="center"/>
    </xf>
    <xf numFmtId="0" fontId="5" fillId="0" borderId="44" xfId="0" applyFont="1" applyBorder="1" applyAlignment="1">
      <alignment horizontal="center"/>
    </xf>
    <xf numFmtId="0" fontId="5" fillId="0" borderId="45" xfId="0" applyFont="1" applyBorder="1" applyAlignment="1">
      <alignment horizontal="center"/>
    </xf>
    <xf numFmtId="0" fontId="5" fillId="0" borderId="46" xfId="0" applyFont="1" applyBorder="1" applyAlignment="1">
      <alignment horizontal="center"/>
    </xf>
    <xf numFmtId="0" fontId="5" fillId="0" borderId="12" xfId="0" applyFont="1" applyBorder="1" applyAlignment="1">
      <alignment horizontal="left" vertical="center" wrapText="1"/>
    </xf>
    <xf numFmtId="0" fontId="5" fillId="0" borderId="13" xfId="0" applyFont="1" applyBorder="1" applyAlignment="1">
      <alignment horizontal="left" vertical="center"/>
    </xf>
    <xf numFmtId="0" fontId="5" fillId="0" borderId="14" xfId="0" applyFont="1" applyBorder="1" applyAlignment="1">
      <alignment horizontal="left" vertical="center"/>
    </xf>
    <xf numFmtId="0" fontId="5" fillId="0" borderId="16" xfId="0" applyFont="1" applyBorder="1" applyAlignment="1">
      <alignment horizontal="left" vertical="center"/>
    </xf>
    <xf numFmtId="0" fontId="5" fillId="0" borderId="0" xfId="0" applyFont="1" applyBorder="1" applyAlignment="1">
      <alignment horizontal="left" vertical="center"/>
    </xf>
    <xf numFmtId="0" fontId="5" fillId="0" borderId="18" xfId="0" applyFont="1" applyBorder="1" applyAlignment="1">
      <alignment horizontal="left" vertical="center"/>
    </xf>
    <xf numFmtId="0" fontId="5" fillId="0" borderId="30" xfId="0" applyFont="1" applyBorder="1" applyAlignment="1">
      <alignment horizontal="left" vertical="center"/>
    </xf>
    <xf numFmtId="0" fontId="5" fillId="0" borderId="31" xfId="0" applyFont="1" applyBorder="1" applyAlignment="1">
      <alignment horizontal="left" vertical="center"/>
    </xf>
    <xf numFmtId="0" fontId="5" fillId="0" borderId="32" xfId="0" applyFont="1" applyBorder="1" applyAlignment="1">
      <alignment horizontal="left" vertical="center"/>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37"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7" xfId="0" applyFont="1" applyBorder="1" applyAlignment="1">
      <alignment horizontal="center" vertical="center" wrapText="1"/>
    </xf>
    <xf numFmtId="0" fontId="5" fillId="0" borderId="12" xfId="0" applyFont="1" applyBorder="1" applyAlignment="1">
      <alignment horizontal="left" vertical="top" wrapText="1"/>
    </xf>
    <xf numFmtId="0" fontId="5" fillId="0" borderId="13" xfId="0" applyFont="1" applyBorder="1" applyAlignment="1">
      <alignment horizontal="left" vertical="top" wrapText="1"/>
    </xf>
    <xf numFmtId="0" fontId="5" fillId="0" borderId="37" xfId="0" applyFont="1" applyBorder="1" applyAlignment="1">
      <alignment horizontal="left" vertical="top" wrapText="1"/>
    </xf>
    <xf numFmtId="0" fontId="5" fillId="0" borderId="16" xfId="0" applyFont="1" applyBorder="1" applyAlignment="1">
      <alignment horizontal="left" vertical="top" wrapText="1"/>
    </xf>
    <xf numFmtId="0" fontId="5" fillId="0" borderId="0" xfId="0" applyFont="1" applyBorder="1" applyAlignment="1">
      <alignment horizontal="left" vertical="top" wrapText="1"/>
    </xf>
    <xf numFmtId="0" fontId="5" fillId="0" borderId="47" xfId="0" applyFont="1" applyBorder="1" applyAlignment="1">
      <alignment horizontal="left" vertical="top" wrapText="1"/>
    </xf>
    <xf numFmtId="0" fontId="5" fillId="0" borderId="48" xfId="0" applyFont="1" applyBorder="1" applyAlignment="1">
      <alignment horizontal="left" vertical="top" wrapText="1"/>
    </xf>
    <xf numFmtId="0" fontId="5" fillId="0" borderId="49" xfId="0" applyFont="1" applyBorder="1" applyAlignment="1">
      <alignment horizontal="left" vertical="top" wrapText="1"/>
    </xf>
    <xf numFmtId="0" fontId="5" fillId="0" borderId="50" xfId="0" applyFont="1" applyBorder="1" applyAlignment="1">
      <alignment horizontal="left" vertical="top" wrapText="1"/>
    </xf>
    <xf numFmtId="0" fontId="4" fillId="0" borderId="64" xfId="0" applyFont="1" applyBorder="1" applyAlignment="1">
      <alignment horizontal="left" vertical="center" wrapText="1"/>
    </xf>
    <xf numFmtId="0" fontId="4" fillId="0" borderId="20" xfId="0" applyFont="1" applyBorder="1" applyAlignment="1">
      <alignment horizontal="left" vertical="center" wrapText="1"/>
    </xf>
    <xf numFmtId="0" fontId="4" fillId="0" borderId="65" xfId="0" applyFont="1" applyBorder="1" applyAlignment="1">
      <alignment horizontal="left" vertical="center" wrapText="1"/>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fgonzalezm\Desktop\Temporales\Demandas%20Trafos%20y%20L&#237;neas%20Enero%202016_rev36_sin%20grafic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NT) Dda. AT-AT"/>
      <sheetName val="TRANSNET"/>
      <sheetName val="TRANSNET 1"/>
      <sheetName val="Hoja1"/>
      <sheetName val="TRANSNET 1 (2)"/>
      <sheetName val="SUFICIENCIA LLTT"/>
      <sheetName val="Demandas máximas"/>
      <sheetName val="Demandas máximas (2)"/>
      <sheetName val="Propuestas trafos"/>
      <sheetName val="Gen y Ad"/>
      <sheetName val="(EMEL) Dda. 66-MT"/>
      <sheetName val="Proyección trafos"/>
      <sheetName val="MVA LLTT"/>
    </sheetNames>
    <sheetDataSet>
      <sheetData sheetId="0"/>
      <sheetData sheetId="1"/>
      <sheetData sheetId="2"/>
      <sheetData sheetId="3" refreshError="1"/>
      <sheetData sheetId="4" refreshError="1"/>
      <sheetData sheetId="5"/>
      <sheetData sheetId="6"/>
      <sheetData sheetId="7" refreshError="1"/>
      <sheetData sheetId="8"/>
      <sheetData sheetId="9"/>
      <sheetData sheetId="10"/>
      <sheetData sheetId="1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tabSelected="1" zoomScale="70" zoomScaleNormal="70" workbookViewId="0">
      <selection activeCell="A9" sqref="A9:XFD9"/>
    </sheetView>
  </sheetViews>
  <sheetFormatPr baseColWidth="10" defaultColWidth="11.375" defaultRowHeight="15" x14ac:dyDescent="0.25"/>
  <cols>
    <col min="1" max="1" width="3.75" style="2" customWidth="1"/>
    <col min="2" max="2" width="60.75" style="2" customWidth="1"/>
    <col min="3" max="7" width="18.75" style="2" customWidth="1"/>
    <col min="8" max="8" width="60.75" style="2" customWidth="1"/>
    <col min="9" max="9" width="3.75" style="2" customWidth="1"/>
    <col min="10" max="16384" width="11.375" style="2"/>
  </cols>
  <sheetData>
    <row r="1" spans="1:9" ht="15.75" thickBot="1" x14ac:dyDescent="0.3">
      <c r="A1" s="1"/>
      <c r="B1" s="1"/>
      <c r="C1" s="1"/>
      <c r="D1" s="1"/>
      <c r="E1" s="1"/>
      <c r="F1" s="1"/>
      <c r="G1" s="1"/>
      <c r="H1" s="1"/>
      <c r="I1" s="1"/>
    </row>
    <row r="2" spans="1:9" ht="64.5" customHeight="1" thickTop="1" thickBot="1" x14ac:dyDescent="0.3">
      <c r="A2" s="1"/>
      <c r="B2" s="47" t="s">
        <v>0</v>
      </c>
      <c r="C2" s="61" t="s">
        <v>120</v>
      </c>
      <c r="D2" s="62"/>
      <c r="E2" s="62"/>
      <c r="F2" s="62"/>
      <c r="G2" s="62"/>
      <c r="H2" s="63"/>
      <c r="I2" s="1"/>
    </row>
    <row r="3" spans="1:9" ht="64.5" customHeight="1" thickTop="1" thickBot="1" x14ac:dyDescent="0.3">
      <c r="A3" s="1"/>
      <c r="B3" s="47" t="s">
        <v>1</v>
      </c>
      <c r="C3" s="61" t="s">
        <v>2</v>
      </c>
      <c r="D3" s="62"/>
      <c r="E3" s="62"/>
      <c r="F3" s="62"/>
      <c r="G3" s="62"/>
      <c r="H3" s="63"/>
      <c r="I3" s="1"/>
    </row>
    <row r="4" spans="1:9" ht="64.5" customHeight="1" thickTop="1" thickBot="1" x14ac:dyDescent="0.3">
      <c r="A4" s="1"/>
      <c r="B4" s="47" t="s">
        <v>3</v>
      </c>
      <c r="C4" s="61" t="s">
        <v>153</v>
      </c>
      <c r="D4" s="62"/>
      <c r="E4" s="62"/>
      <c r="F4" s="62"/>
      <c r="G4" s="62"/>
      <c r="H4" s="63"/>
      <c r="I4" s="1"/>
    </row>
    <row r="5" spans="1:9" ht="12" customHeight="1" thickTop="1" thickBot="1" x14ac:dyDescent="0.55000000000000004">
      <c r="A5" s="1"/>
      <c r="B5" s="64"/>
      <c r="C5" s="65"/>
      <c r="D5" s="65"/>
      <c r="E5" s="65"/>
      <c r="F5" s="65"/>
      <c r="G5" s="65"/>
      <c r="H5" s="66"/>
      <c r="I5" s="1"/>
    </row>
    <row r="6" spans="1:9" ht="33" thickTop="1" thickBot="1" x14ac:dyDescent="0.3">
      <c r="A6" s="1"/>
      <c r="B6" s="67" t="s">
        <v>4</v>
      </c>
      <c r="C6" s="68"/>
      <c r="D6" s="68"/>
      <c r="E6" s="68"/>
      <c r="F6" s="68"/>
      <c r="G6" s="68"/>
      <c r="H6" s="69"/>
      <c r="I6" s="1"/>
    </row>
    <row r="7" spans="1:9" ht="354" customHeight="1" thickTop="1" thickBot="1" x14ac:dyDescent="0.3">
      <c r="A7" s="1"/>
      <c r="B7" s="58" t="s">
        <v>154</v>
      </c>
      <c r="C7" s="59"/>
      <c r="D7" s="59"/>
      <c r="E7" s="59"/>
      <c r="F7" s="59"/>
      <c r="G7" s="59"/>
      <c r="H7" s="60"/>
      <c r="I7" s="1"/>
    </row>
    <row r="8" spans="1:9" ht="33" thickTop="1" thickBot="1" x14ac:dyDescent="0.3">
      <c r="A8" s="1"/>
      <c r="B8" s="67" t="s">
        <v>5</v>
      </c>
      <c r="C8" s="68"/>
      <c r="D8" s="68"/>
      <c r="E8" s="68"/>
      <c r="F8" s="68"/>
      <c r="G8" s="68"/>
      <c r="H8" s="69"/>
      <c r="I8" s="1"/>
    </row>
    <row r="9" spans="1:9" ht="66.75" customHeight="1" thickTop="1" thickBot="1" x14ac:dyDescent="0.3">
      <c r="A9" s="1"/>
      <c r="B9" s="70"/>
      <c r="C9" s="71"/>
      <c r="D9" s="71"/>
      <c r="E9" s="71"/>
      <c r="F9" s="71"/>
      <c r="G9" s="71"/>
      <c r="H9" s="72"/>
      <c r="I9" s="1"/>
    </row>
    <row r="10" spans="1:9" ht="33" thickTop="1" thickBot="1" x14ac:dyDescent="0.3">
      <c r="A10" s="1"/>
      <c r="B10" s="67" t="s">
        <v>6</v>
      </c>
      <c r="C10" s="68"/>
      <c r="D10" s="68"/>
      <c r="E10" s="68"/>
      <c r="F10" s="68"/>
      <c r="G10" s="68"/>
      <c r="H10" s="69"/>
      <c r="I10" s="1"/>
    </row>
    <row r="11" spans="1:9" ht="207" customHeight="1" thickTop="1" thickBot="1" x14ac:dyDescent="0.3">
      <c r="A11" s="1"/>
      <c r="B11" s="58" t="s">
        <v>137</v>
      </c>
      <c r="C11" s="59"/>
      <c r="D11" s="59"/>
      <c r="E11" s="59"/>
      <c r="F11" s="59"/>
      <c r="G11" s="59"/>
      <c r="H11" s="60"/>
      <c r="I11" s="1"/>
    </row>
    <row r="12" spans="1:9" ht="34.5" customHeight="1" thickTop="1" thickBot="1" x14ac:dyDescent="0.3">
      <c r="A12" s="1"/>
      <c r="B12" s="67" t="s">
        <v>7</v>
      </c>
      <c r="C12" s="68"/>
      <c r="D12" s="68"/>
      <c r="E12" s="68"/>
      <c r="F12" s="68"/>
      <c r="G12" s="68"/>
      <c r="H12" s="69"/>
      <c r="I12" s="1"/>
    </row>
    <row r="13" spans="1:9" ht="82.5" customHeight="1" thickTop="1" x14ac:dyDescent="0.25">
      <c r="A13" s="1"/>
      <c r="B13" s="73" t="s">
        <v>138</v>
      </c>
      <c r="C13" s="74"/>
      <c r="D13" s="74"/>
      <c r="E13" s="74"/>
      <c r="F13" s="74"/>
      <c r="G13" s="74"/>
      <c r="H13" s="75"/>
      <c r="I13" s="3"/>
    </row>
    <row r="14" spans="1:9" ht="18.75" customHeight="1" x14ac:dyDescent="0.25">
      <c r="A14" s="1"/>
      <c r="B14" s="48"/>
      <c r="C14" s="49"/>
      <c r="D14" s="49"/>
      <c r="E14" s="49"/>
      <c r="F14" s="49"/>
      <c r="G14" s="49"/>
      <c r="H14" s="50"/>
      <c r="I14" s="3"/>
    </row>
    <row r="15" spans="1:9" ht="97.5" customHeight="1" x14ac:dyDescent="0.25">
      <c r="A15" s="1"/>
      <c r="B15" s="48"/>
      <c r="C15" s="51" t="s">
        <v>139</v>
      </c>
      <c r="D15" s="51" t="s">
        <v>140</v>
      </c>
      <c r="E15" s="51" t="s">
        <v>141</v>
      </c>
      <c r="F15" s="3"/>
      <c r="G15" s="3"/>
      <c r="H15" s="50"/>
      <c r="I15" s="3"/>
    </row>
    <row r="16" spans="1:9" ht="39" customHeight="1" x14ac:dyDescent="0.25">
      <c r="A16" s="1"/>
      <c r="B16" s="48"/>
      <c r="C16" s="51">
        <v>2017</v>
      </c>
      <c r="D16" s="52">
        <v>0.76</v>
      </c>
      <c r="E16" s="52" t="s">
        <v>142</v>
      </c>
      <c r="F16" s="3"/>
      <c r="G16" s="3"/>
      <c r="H16" s="50"/>
      <c r="I16" s="3"/>
    </row>
    <row r="17" spans="1:9" ht="39" customHeight="1" x14ac:dyDescent="0.25">
      <c r="A17" s="1"/>
      <c r="B17" s="48"/>
      <c r="C17" s="51" t="s">
        <v>143</v>
      </c>
      <c r="D17" s="52">
        <v>0.94</v>
      </c>
      <c r="E17" s="52" t="s">
        <v>142</v>
      </c>
      <c r="F17" s="3"/>
      <c r="G17" s="3"/>
      <c r="H17" s="50"/>
      <c r="I17" s="3"/>
    </row>
    <row r="18" spans="1:9" ht="39" customHeight="1" x14ac:dyDescent="0.25">
      <c r="A18" s="1"/>
      <c r="B18" s="48"/>
      <c r="C18" s="51" t="s">
        <v>144</v>
      </c>
      <c r="D18" s="52">
        <v>0.73</v>
      </c>
      <c r="E18" s="52">
        <v>0.49</v>
      </c>
      <c r="F18" s="3"/>
      <c r="G18" s="3"/>
      <c r="H18" s="50"/>
      <c r="I18" s="3"/>
    </row>
    <row r="19" spans="1:9" ht="39" customHeight="1" x14ac:dyDescent="0.25">
      <c r="A19" s="1"/>
      <c r="B19" s="48"/>
      <c r="C19" s="51" t="s">
        <v>145</v>
      </c>
      <c r="D19" s="52">
        <v>1.83</v>
      </c>
      <c r="E19" s="52">
        <v>1.23</v>
      </c>
      <c r="F19" s="3"/>
      <c r="G19" s="3"/>
      <c r="H19" s="50"/>
      <c r="I19" s="3"/>
    </row>
    <row r="20" spans="1:9" ht="36" customHeight="1" x14ac:dyDescent="0.25">
      <c r="A20" s="1"/>
      <c r="B20" s="48"/>
      <c r="C20" s="53"/>
      <c r="D20" s="54"/>
      <c r="E20" s="54"/>
      <c r="F20" s="54"/>
      <c r="G20" s="54"/>
      <c r="H20" s="50"/>
      <c r="I20" s="3"/>
    </row>
    <row r="21" spans="1:9" ht="165" customHeight="1" thickBot="1" x14ac:dyDescent="0.3">
      <c r="A21" s="1"/>
      <c r="B21" s="76" t="s">
        <v>146</v>
      </c>
      <c r="C21" s="77"/>
      <c r="D21" s="77"/>
      <c r="E21" s="77"/>
      <c r="F21" s="77"/>
      <c r="G21" s="77"/>
      <c r="H21" s="77"/>
      <c r="I21" s="78"/>
    </row>
    <row r="22" spans="1:9" ht="36" customHeight="1" thickTop="1" thickBot="1" x14ac:dyDescent="0.3">
      <c r="A22" s="1"/>
      <c r="B22" s="67" t="s">
        <v>8</v>
      </c>
      <c r="C22" s="68"/>
      <c r="D22" s="68"/>
      <c r="E22" s="68"/>
      <c r="F22" s="68"/>
      <c r="G22" s="68"/>
      <c r="H22" s="69"/>
      <c r="I22" s="1"/>
    </row>
    <row r="23" spans="1:9" ht="67.5" customHeight="1" thickTop="1" thickBot="1" x14ac:dyDescent="0.3">
      <c r="A23" s="1"/>
      <c r="B23" s="58" t="s">
        <v>147</v>
      </c>
      <c r="C23" s="59"/>
      <c r="D23" s="59"/>
      <c r="E23" s="59"/>
      <c r="F23" s="59"/>
      <c r="G23" s="59"/>
      <c r="H23" s="60"/>
      <c r="I23" s="1"/>
    </row>
    <row r="24" spans="1:9" ht="33" thickTop="1" thickBot="1" x14ac:dyDescent="0.3">
      <c r="A24" s="1"/>
      <c r="B24" s="67" t="s">
        <v>9</v>
      </c>
      <c r="C24" s="68"/>
      <c r="D24" s="68"/>
      <c r="E24" s="68"/>
      <c r="F24" s="68"/>
      <c r="G24" s="68"/>
      <c r="H24" s="69"/>
      <c r="I24" s="1"/>
    </row>
    <row r="25" spans="1:9" ht="65.25" customHeight="1" thickTop="1" thickBot="1" x14ac:dyDescent="0.3">
      <c r="A25" s="1"/>
      <c r="B25" s="70" t="s">
        <v>136</v>
      </c>
      <c r="C25" s="71"/>
      <c r="D25" s="71"/>
      <c r="E25" s="71"/>
      <c r="F25" s="71"/>
      <c r="G25" s="71"/>
      <c r="H25" s="72"/>
      <c r="I25" s="1"/>
    </row>
    <row r="26" spans="1:9" ht="33" thickTop="1" thickBot="1" x14ac:dyDescent="0.3">
      <c r="A26" s="1"/>
      <c r="B26" s="67" t="s">
        <v>10</v>
      </c>
      <c r="C26" s="68"/>
      <c r="D26" s="68"/>
      <c r="E26" s="68"/>
      <c r="F26" s="68"/>
      <c r="G26" s="68"/>
      <c r="H26" s="69"/>
      <c r="I26" s="1"/>
    </row>
    <row r="27" spans="1:9" ht="47.25" customHeight="1" thickTop="1" thickBot="1" x14ac:dyDescent="0.3">
      <c r="A27" s="1"/>
      <c r="B27" s="79" t="s">
        <v>122</v>
      </c>
      <c r="C27" s="80"/>
      <c r="D27" s="80"/>
      <c r="E27" s="80"/>
      <c r="F27" s="80"/>
      <c r="G27" s="80"/>
      <c r="H27" s="81"/>
      <c r="I27" s="1"/>
    </row>
    <row r="28" spans="1:9" ht="33" thickTop="1" thickBot="1" x14ac:dyDescent="0.3">
      <c r="A28" s="1"/>
      <c r="B28" s="67" t="s">
        <v>11</v>
      </c>
      <c r="C28" s="68"/>
      <c r="D28" s="68"/>
      <c r="E28" s="68"/>
      <c r="F28" s="68"/>
      <c r="G28" s="68"/>
      <c r="H28" s="69"/>
      <c r="I28" s="1"/>
    </row>
    <row r="29" spans="1:9" ht="84" customHeight="1" thickTop="1" thickBot="1" x14ac:dyDescent="0.3">
      <c r="A29" s="1"/>
      <c r="B29" s="70" t="s">
        <v>123</v>
      </c>
      <c r="C29" s="71"/>
      <c r="D29" s="71"/>
      <c r="E29" s="71"/>
      <c r="F29" s="71"/>
      <c r="G29" s="71"/>
      <c r="H29" s="72"/>
      <c r="I29" s="1"/>
    </row>
    <row r="30" spans="1:9" ht="33" thickTop="1" thickBot="1" x14ac:dyDescent="0.3">
      <c r="A30" s="1"/>
      <c r="B30" s="67" t="s">
        <v>12</v>
      </c>
      <c r="C30" s="68"/>
      <c r="D30" s="68"/>
      <c r="E30" s="68"/>
      <c r="F30" s="68"/>
      <c r="G30" s="68"/>
      <c r="H30" s="69"/>
      <c r="I30" s="1"/>
    </row>
    <row r="31" spans="1:9" ht="84" customHeight="1" thickTop="1" thickBot="1" x14ac:dyDescent="0.3">
      <c r="A31" s="1"/>
      <c r="B31" s="82" t="s">
        <v>121</v>
      </c>
      <c r="C31" s="83"/>
      <c r="D31" s="83"/>
      <c r="E31" s="83"/>
      <c r="F31" s="83"/>
      <c r="G31" s="83"/>
      <c r="H31" s="84"/>
      <c r="I31" s="1"/>
    </row>
    <row r="32" spans="1:9" ht="15.75" thickTop="1" x14ac:dyDescent="0.25">
      <c r="A32" s="3"/>
      <c r="B32" s="3"/>
      <c r="C32" s="3"/>
      <c r="D32" s="3"/>
      <c r="E32" s="3"/>
      <c r="F32" s="3"/>
      <c r="G32" s="3"/>
      <c r="H32" s="3"/>
      <c r="I32" s="3"/>
    </row>
  </sheetData>
  <mergeCells count="23">
    <mergeCell ref="B27:H27"/>
    <mergeCell ref="B28:H28"/>
    <mergeCell ref="B29:H29"/>
    <mergeCell ref="B30:H30"/>
    <mergeCell ref="B31:H31"/>
    <mergeCell ref="B26:H26"/>
    <mergeCell ref="B8:H8"/>
    <mergeCell ref="B9:H9"/>
    <mergeCell ref="B10:H10"/>
    <mergeCell ref="B11:H11"/>
    <mergeCell ref="B12:H12"/>
    <mergeCell ref="B13:H13"/>
    <mergeCell ref="B21:I21"/>
    <mergeCell ref="B22:H22"/>
    <mergeCell ref="B23:H23"/>
    <mergeCell ref="B24:H24"/>
    <mergeCell ref="B25:H25"/>
    <mergeCell ref="B7:H7"/>
    <mergeCell ref="C2:H2"/>
    <mergeCell ref="C3:H3"/>
    <mergeCell ref="C4:H4"/>
    <mergeCell ref="B5:H5"/>
    <mergeCell ref="B6:H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E91"/>
  <sheetViews>
    <sheetView zoomScale="55" zoomScaleNormal="55" workbookViewId="0">
      <selection activeCell="D21" sqref="D21"/>
    </sheetView>
  </sheetViews>
  <sheetFormatPr baseColWidth="10" defaultColWidth="11.375" defaultRowHeight="15" x14ac:dyDescent="0.25"/>
  <cols>
    <col min="1" max="1" width="4.75" style="2" customWidth="1"/>
    <col min="2" max="4" width="75.875" style="2" customWidth="1"/>
    <col min="5" max="5" width="4.25" style="2" customWidth="1"/>
    <col min="6" max="16384" width="11.375" style="2"/>
  </cols>
  <sheetData>
    <row r="1" spans="1:5" ht="22.5" customHeight="1" thickBot="1" x14ac:dyDescent="0.3">
      <c r="A1"/>
      <c r="B1"/>
      <c r="C1"/>
      <c r="D1"/>
      <c r="E1"/>
    </row>
    <row r="2" spans="1:5" ht="32.25" thickBot="1" x14ac:dyDescent="0.3">
      <c r="A2"/>
      <c r="B2" s="88" t="s">
        <v>13</v>
      </c>
      <c r="C2" s="89"/>
      <c r="D2" s="90"/>
      <c r="E2"/>
    </row>
    <row r="3" spans="1:5" ht="27" thickBot="1" x14ac:dyDescent="0.3">
      <c r="A3"/>
      <c r="B3" s="5" t="s">
        <v>14</v>
      </c>
      <c r="C3" s="6" t="s">
        <v>15</v>
      </c>
      <c r="D3" s="6" t="s">
        <v>16</v>
      </c>
      <c r="E3"/>
    </row>
    <row r="4" spans="1:5" ht="27" thickBot="1" x14ac:dyDescent="0.45">
      <c r="A4"/>
      <c r="B4" s="7">
        <v>66</v>
      </c>
      <c r="C4" s="8">
        <v>66</v>
      </c>
      <c r="D4" s="9">
        <v>1</v>
      </c>
      <c r="E4"/>
    </row>
    <row r="5" spans="1:5" ht="27" thickBot="1" x14ac:dyDescent="0.3">
      <c r="A5"/>
      <c r="B5" s="91" t="s">
        <v>17</v>
      </c>
      <c r="C5" s="92" t="s">
        <v>18</v>
      </c>
      <c r="D5" s="93"/>
      <c r="E5"/>
    </row>
    <row r="6" spans="1:5" ht="18.75" x14ac:dyDescent="0.3">
      <c r="A6"/>
      <c r="B6" s="10" t="s">
        <v>19</v>
      </c>
      <c r="C6" s="11">
        <f>6.5*2*3*1.07</f>
        <v>41.730000000000004</v>
      </c>
      <c r="D6" s="12" t="s">
        <v>20</v>
      </c>
      <c r="E6"/>
    </row>
    <row r="7" spans="1:5" ht="19.5" thickBot="1" x14ac:dyDescent="0.35">
      <c r="A7"/>
      <c r="B7" s="12" t="s">
        <v>21</v>
      </c>
      <c r="C7" s="13">
        <v>6.5</v>
      </c>
      <c r="D7" s="12" t="s">
        <v>20</v>
      </c>
      <c r="E7"/>
    </row>
    <row r="8" spans="1:5" ht="27" thickBot="1" x14ac:dyDescent="0.3">
      <c r="A8"/>
      <c r="B8" s="5" t="s">
        <v>22</v>
      </c>
      <c r="C8" s="6" t="s">
        <v>23</v>
      </c>
      <c r="D8" s="14"/>
      <c r="E8"/>
    </row>
    <row r="9" spans="1:5" ht="27" thickBot="1" x14ac:dyDescent="0.45">
      <c r="A9"/>
      <c r="B9" s="15" t="s">
        <v>24</v>
      </c>
      <c r="C9" s="16">
        <v>2</v>
      </c>
      <c r="D9" s="17"/>
      <c r="E9"/>
    </row>
    <row r="10" spans="1:5" ht="27" thickBot="1" x14ac:dyDescent="0.3">
      <c r="A10"/>
      <c r="B10" s="91" t="s">
        <v>25</v>
      </c>
      <c r="C10" s="92"/>
      <c r="D10" s="93"/>
      <c r="E10"/>
    </row>
    <row r="11" spans="1:5" ht="18.75" x14ac:dyDescent="0.3">
      <c r="A11"/>
      <c r="B11" s="18" t="s">
        <v>26</v>
      </c>
      <c r="C11" s="19" t="s">
        <v>27</v>
      </c>
      <c r="D11" s="20" t="s">
        <v>28</v>
      </c>
      <c r="E11"/>
    </row>
    <row r="12" spans="1:5" ht="18.75" x14ac:dyDescent="0.3">
      <c r="A12"/>
      <c r="B12" s="21">
        <v>25</v>
      </c>
      <c r="C12" s="12">
        <f>579*2</f>
        <v>1158</v>
      </c>
      <c r="D12" s="22">
        <f>632*2</f>
        <v>1264</v>
      </c>
      <c r="E12"/>
    </row>
    <row r="13" spans="1:5" ht="18.75" x14ac:dyDescent="0.3">
      <c r="A13"/>
      <c r="B13" s="21">
        <v>30</v>
      </c>
      <c r="C13" s="12">
        <f>545*2</f>
        <v>1090</v>
      </c>
      <c r="D13" s="22">
        <f>600*2</f>
        <v>1200</v>
      </c>
      <c r="E13"/>
    </row>
    <row r="14" spans="1:5" ht="19.5" thickBot="1" x14ac:dyDescent="0.35">
      <c r="A14"/>
      <c r="B14" s="21">
        <v>35</v>
      </c>
      <c r="C14" s="12">
        <f>508*2</f>
        <v>1016</v>
      </c>
      <c r="D14" s="22">
        <f>567*2</f>
        <v>1134</v>
      </c>
      <c r="E14"/>
    </row>
    <row r="15" spans="1:5" ht="27" thickBot="1" x14ac:dyDescent="0.3">
      <c r="A15"/>
      <c r="B15" s="91" t="s">
        <v>29</v>
      </c>
      <c r="C15" s="92"/>
      <c r="D15" s="93"/>
      <c r="E15"/>
    </row>
    <row r="16" spans="1:5" ht="18.75" x14ac:dyDescent="0.3">
      <c r="A16"/>
      <c r="B16" s="94" t="s">
        <v>30</v>
      </c>
      <c r="C16" s="23" t="s">
        <v>31</v>
      </c>
      <c r="D16" s="45">
        <v>2.8849380000000001E-2</v>
      </c>
      <c r="E16"/>
    </row>
    <row r="17" spans="1:5" ht="18.75" x14ac:dyDescent="0.3">
      <c r="A17"/>
      <c r="B17" s="95"/>
      <c r="C17" s="12" t="s">
        <v>32</v>
      </c>
      <c r="D17" s="46">
        <v>0.20343729999999999</v>
      </c>
      <c r="E17"/>
    </row>
    <row r="18" spans="1:5" ht="19.5" thickBot="1" x14ac:dyDescent="0.35">
      <c r="A18"/>
      <c r="B18" s="96"/>
      <c r="C18" s="12" t="s">
        <v>33</v>
      </c>
      <c r="D18" s="46">
        <v>4.8186169999999997</v>
      </c>
      <c r="E18"/>
    </row>
    <row r="19" spans="1:5" ht="18.75" x14ac:dyDescent="0.3">
      <c r="A19"/>
      <c r="B19" s="94" t="s">
        <v>34</v>
      </c>
      <c r="C19" s="23" t="s">
        <v>35</v>
      </c>
      <c r="D19" s="45">
        <v>0.17211419999999999</v>
      </c>
      <c r="E19"/>
    </row>
    <row r="20" spans="1:5" ht="18.75" x14ac:dyDescent="0.3">
      <c r="A20"/>
      <c r="B20" s="95"/>
      <c r="C20" s="12" t="s">
        <v>36</v>
      </c>
      <c r="D20" s="46">
        <v>1.316708</v>
      </c>
      <c r="E20"/>
    </row>
    <row r="21" spans="1:5" ht="19.5" thickBot="1" x14ac:dyDescent="0.35">
      <c r="A21"/>
      <c r="B21" s="96"/>
      <c r="C21" s="12" t="s">
        <v>37</v>
      </c>
      <c r="D21" s="46">
        <v>0.74671111000000001</v>
      </c>
      <c r="E21"/>
    </row>
    <row r="22" spans="1:5" ht="27" thickBot="1" x14ac:dyDescent="0.3">
      <c r="A22"/>
      <c r="B22" s="91" t="s">
        <v>38</v>
      </c>
      <c r="C22" s="92"/>
      <c r="D22" s="93"/>
      <c r="E22"/>
    </row>
    <row r="23" spans="1:5" ht="18.75" customHeight="1" x14ac:dyDescent="0.25">
      <c r="A23"/>
      <c r="B23" s="97"/>
      <c r="C23" s="98"/>
      <c r="D23" s="99"/>
      <c r="E23"/>
    </row>
    <row r="24" spans="1:5" x14ac:dyDescent="0.25">
      <c r="A24"/>
      <c r="B24" s="100"/>
      <c r="C24" s="101"/>
      <c r="D24" s="102"/>
      <c r="E24"/>
    </row>
    <row r="25" spans="1:5" ht="15.75" thickBot="1" x14ac:dyDescent="0.3">
      <c r="A25"/>
      <c r="B25" s="103"/>
      <c r="C25" s="104"/>
      <c r="D25" s="105"/>
      <c r="E25"/>
    </row>
    <row r="26" spans="1:5" ht="22.5" customHeight="1" thickBot="1" x14ac:dyDescent="0.3">
      <c r="A26"/>
      <c r="B26" s="91" t="s">
        <v>39</v>
      </c>
      <c r="C26" s="92"/>
      <c r="D26" s="93"/>
      <c r="E26"/>
    </row>
    <row r="27" spans="1:5" ht="19.5" thickBot="1" x14ac:dyDescent="0.35">
      <c r="A27"/>
      <c r="B27" s="85" t="s">
        <v>133</v>
      </c>
      <c r="C27" s="86"/>
      <c r="D27" s="87"/>
      <c r="E27"/>
    </row>
    <row r="28" spans="1:5" ht="21.75" customHeight="1" thickBot="1" x14ac:dyDescent="0.3">
      <c r="A28"/>
      <c r="B28" s="91" t="s">
        <v>40</v>
      </c>
      <c r="C28" s="92"/>
      <c r="D28" s="93"/>
      <c r="E28"/>
    </row>
    <row r="29" spans="1:5" ht="83.25" customHeight="1" x14ac:dyDescent="0.3">
      <c r="A29"/>
      <c r="B29" s="85" t="s">
        <v>134</v>
      </c>
      <c r="C29" s="86"/>
      <c r="D29" s="87"/>
      <c r="E29"/>
    </row>
    <row r="30" spans="1:5" ht="12.75" customHeight="1" x14ac:dyDescent="0.3">
      <c r="A30"/>
      <c r="B30" s="24"/>
      <c r="C30" s="24"/>
      <c r="D30" s="24"/>
      <c r="E30"/>
    </row>
    <row r="32" spans="1:5" ht="19.5" thickBot="1" x14ac:dyDescent="0.35">
      <c r="A32"/>
      <c r="B32" s="24"/>
      <c r="C32" s="24"/>
      <c r="D32" s="24"/>
      <c r="E32"/>
    </row>
    <row r="33" spans="1:5" ht="32.25" thickBot="1" x14ac:dyDescent="0.3">
      <c r="A33"/>
      <c r="B33" s="106" t="s">
        <v>41</v>
      </c>
      <c r="C33" s="107"/>
      <c r="D33" s="108"/>
      <c r="E33"/>
    </row>
    <row r="34" spans="1:5" ht="27" thickBot="1" x14ac:dyDescent="0.3">
      <c r="A34"/>
      <c r="B34" s="6" t="s">
        <v>42</v>
      </c>
      <c r="C34" s="6" t="s">
        <v>43</v>
      </c>
      <c r="D34" s="6"/>
      <c r="E34"/>
    </row>
    <row r="35" spans="1:5" ht="27" thickBot="1" x14ac:dyDescent="0.45">
      <c r="A35"/>
      <c r="B35" s="25">
        <v>10000</v>
      </c>
      <c r="C35" s="26" t="s">
        <v>124</v>
      </c>
      <c r="D35" s="17"/>
      <c r="E35"/>
    </row>
    <row r="36" spans="1:5" ht="27" thickBot="1" x14ac:dyDescent="0.3">
      <c r="A36"/>
      <c r="B36" s="91" t="s">
        <v>45</v>
      </c>
      <c r="C36" s="92" t="s">
        <v>18</v>
      </c>
      <c r="D36" s="93"/>
      <c r="E36"/>
    </row>
    <row r="37" spans="1:5" ht="18.75" customHeight="1" x14ac:dyDescent="0.25">
      <c r="A37"/>
      <c r="B37" s="109">
        <v>2</v>
      </c>
      <c r="C37" s="110"/>
      <c r="D37" s="111"/>
      <c r="E37"/>
    </row>
    <row r="38" spans="1:5" ht="14.65" customHeight="1" thickBot="1" x14ac:dyDescent="0.3">
      <c r="A38"/>
      <c r="B38" s="112"/>
      <c r="C38" s="113"/>
      <c r="D38" s="114"/>
      <c r="E38"/>
    </row>
    <row r="39" spans="1:5" ht="27" thickBot="1" x14ac:dyDescent="0.3">
      <c r="A39"/>
      <c r="B39" s="91" t="s">
        <v>46</v>
      </c>
      <c r="C39" s="92" t="s">
        <v>18</v>
      </c>
      <c r="D39" s="93"/>
      <c r="E39"/>
    </row>
    <row r="40" spans="1:5" ht="18.75" x14ac:dyDescent="0.3">
      <c r="A40"/>
      <c r="B40" s="10" t="s">
        <v>47</v>
      </c>
      <c r="C40" s="115">
        <v>1</v>
      </c>
      <c r="D40" s="116"/>
      <c r="E40"/>
    </row>
    <row r="41" spans="1:5" ht="19.5" thickBot="1" x14ac:dyDescent="0.35">
      <c r="A41"/>
      <c r="B41" s="12" t="s">
        <v>48</v>
      </c>
      <c r="C41" s="117" t="s">
        <v>125</v>
      </c>
      <c r="D41" s="118"/>
      <c r="E41"/>
    </row>
    <row r="42" spans="1:5" ht="27" thickBot="1" x14ac:dyDescent="0.3">
      <c r="A42"/>
      <c r="B42" s="91" t="s">
        <v>49</v>
      </c>
      <c r="C42" s="92"/>
      <c r="D42" s="93"/>
      <c r="E42"/>
    </row>
    <row r="43" spans="1:5" ht="18.75" x14ac:dyDescent="0.3">
      <c r="A43"/>
      <c r="B43" s="27" t="s">
        <v>50</v>
      </c>
      <c r="C43" s="115" t="s">
        <v>126</v>
      </c>
      <c r="D43" s="119"/>
      <c r="E43"/>
    </row>
    <row r="44" spans="1:5" ht="18.75" x14ac:dyDescent="0.3">
      <c r="A44"/>
      <c r="B44" s="27" t="s">
        <v>51</v>
      </c>
      <c r="C44" s="120" t="s">
        <v>127</v>
      </c>
      <c r="D44" s="121"/>
      <c r="E44"/>
    </row>
    <row r="45" spans="1:5" ht="19.5" thickBot="1" x14ac:dyDescent="0.35">
      <c r="A45"/>
      <c r="B45" s="27" t="s">
        <v>52</v>
      </c>
      <c r="C45" s="28" t="s">
        <v>128</v>
      </c>
      <c r="D45" s="29"/>
      <c r="E45"/>
    </row>
    <row r="46" spans="1:5" ht="27" thickBot="1" x14ac:dyDescent="0.3">
      <c r="A46"/>
      <c r="B46" s="91" t="s">
        <v>53</v>
      </c>
      <c r="C46" s="92"/>
      <c r="D46" s="93"/>
      <c r="E46"/>
    </row>
    <row r="47" spans="1:5" ht="18.75" customHeight="1" x14ac:dyDescent="0.25">
      <c r="A47"/>
      <c r="B47" s="122" t="s">
        <v>129</v>
      </c>
      <c r="C47" s="123"/>
      <c r="D47" s="124"/>
      <c r="E47"/>
    </row>
    <row r="48" spans="1:5" ht="14.45" customHeight="1" x14ac:dyDescent="0.25">
      <c r="A48"/>
      <c r="B48" s="125"/>
      <c r="C48" s="126"/>
      <c r="D48" s="127"/>
      <c r="E48"/>
    </row>
    <row r="49" spans="1:5" ht="14.65" customHeight="1" thickBot="1" x14ac:dyDescent="0.3">
      <c r="A49"/>
      <c r="B49" s="128"/>
      <c r="C49" s="129"/>
      <c r="D49" s="130"/>
      <c r="E49"/>
    </row>
    <row r="50" spans="1:5" ht="27" thickBot="1" x14ac:dyDescent="0.3">
      <c r="A50"/>
      <c r="B50" s="91" t="s">
        <v>54</v>
      </c>
      <c r="C50" s="92"/>
      <c r="D50" s="93"/>
      <c r="E50"/>
    </row>
    <row r="51" spans="1:5" ht="18.75" x14ac:dyDescent="0.3">
      <c r="A51"/>
      <c r="B51" s="27" t="s">
        <v>55</v>
      </c>
      <c r="C51" s="12">
        <v>15</v>
      </c>
      <c r="D51" s="22" t="s">
        <v>56</v>
      </c>
      <c r="E51"/>
    </row>
    <row r="52" spans="1:5" ht="18.75" x14ac:dyDescent="0.3">
      <c r="A52"/>
      <c r="B52" s="27" t="s">
        <v>57</v>
      </c>
      <c r="C52" s="120"/>
      <c r="D52" s="121"/>
      <c r="E52"/>
    </row>
    <row r="53" spans="1:5" ht="18.75" x14ac:dyDescent="0.3">
      <c r="A53"/>
      <c r="B53" s="27" t="s">
        <v>58</v>
      </c>
      <c r="C53" s="12">
        <v>5</v>
      </c>
      <c r="D53" s="22" t="s">
        <v>59</v>
      </c>
      <c r="E53"/>
    </row>
    <row r="54" spans="1:5" ht="18.75" x14ac:dyDescent="0.3">
      <c r="A54"/>
      <c r="B54" s="27" t="s">
        <v>60</v>
      </c>
      <c r="C54" s="12">
        <v>5</v>
      </c>
      <c r="D54" s="22" t="s">
        <v>59</v>
      </c>
      <c r="E54"/>
    </row>
    <row r="55" spans="1:5" ht="19.5" thickBot="1" x14ac:dyDescent="0.35">
      <c r="A55"/>
      <c r="B55" s="27" t="s">
        <v>61</v>
      </c>
      <c r="C55" s="12">
        <v>60</v>
      </c>
      <c r="D55" s="22" t="s">
        <v>62</v>
      </c>
      <c r="E55"/>
    </row>
    <row r="56" spans="1:5" ht="27" thickBot="1" x14ac:dyDescent="0.3">
      <c r="A56"/>
      <c r="B56" s="91" t="s">
        <v>63</v>
      </c>
      <c r="C56" s="92"/>
      <c r="D56" s="93"/>
      <c r="E56"/>
    </row>
    <row r="57" spans="1:5" ht="18.75" customHeight="1" x14ac:dyDescent="0.25">
      <c r="A57"/>
      <c r="B57" s="137" t="s">
        <v>135</v>
      </c>
      <c r="C57" s="138"/>
      <c r="D57" s="139"/>
      <c r="E57"/>
    </row>
    <row r="58" spans="1:5" ht="18.75" customHeight="1" x14ac:dyDescent="0.25">
      <c r="A58"/>
      <c r="B58" s="140"/>
      <c r="C58" s="141"/>
      <c r="D58" s="142"/>
      <c r="E58"/>
    </row>
    <row r="59" spans="1:5" ht="18.75" customHeight="1" x14ac:dyDescent="0.25">
      <c r="A59"/>
      <c r="B59" s="140"/>
      <c r="C59" s="141"/>
      <c r="D59" s="142"/>
      <c r="E59"/>
    </row>
    <row r="60" spans="1:5" ht="18.75" customHeight="1" x14ac:dyDescent="0.25">
      <c r="A60"/>
      <c r="B60" s="143"/>
      <c r="C60" s="144"/>
      <c r="D60" s="145"/>
      <c r="E60"/>
    </row>
    <row r="61" spans="1:5" ht="18.75" x14ac:dyDescent="0.3">
      <c r="A61"/>
      <c r="B61" s="30"/>
      <c r="C61" s="30"/>
      <c r="D61" s="30"/>
      <c r="E61"/>
    </row>
    <row r="63" spans="1:5" ht="19.5" thickBot="1" x14ac:dyDescent="0.35">
      <c r="A63"/>
      <c r="B63" s="30"/>
      <c r="C63" s="30"/>
      <c r="D63" s="30"/>
      <c r="E63"/>
    </row>
    <row r="64" spans="1:5" ht="32.25" thickBot="1" x14ac:dyDescent="0.3">
      <c r="A64"/>
      <c r="B64" s="106" t="s">
        <v>64</v>
      </c>
      <c r="C64" s="107"/>
      <c r="D64" s="108"/>
      <c r="E64"/>
    </row>
    <row r="65" spans="1:5" ht="27" thickBot="1" x14ac:dyDescent="0.3">
      <c r="A65"/>
      <c r="B65" s="6" t="s">
        <v>65</v>
      </c>
      <c r="C65" s="14" t="s">
        <v>66</v>
      </c>
      <c r="D65" s="6" t="s">
        <v>67</v>
      </c>
      <c r="E65"/>
    </row>
    <row r="66" spans="1:5" ht="27" thickBot="1" x14ac:dyDescent="0.45">
      <c r="A66"/>
      <c r="B66" s="25">
        <v>18</v>
      </c>
      <c r="C66" s="16">
        <v>30</v>
      </c>
      <c r="D66" s="31" t="s">
        <v>125</v>
      </c>
      <c r="E66"/>
    </row>
    <row r="67" spans="1:5" ht="27" thickBot="1" x14ac:dyDescent="0.3">
      <c r="A67"/>
      <c r="B67" s="32" t="s">
        <v>68</v>
      </c>
      <c r="C67" s="6" t="s">
        <v>69</v>
      </c>
      <c r="D67" s="14" t="s">
        <v>70</v>
      </c>
      <c r="E67"/>
    </row>
    <row r="68" spans="1:5" ht="27" thickBot="1" x14ac:dyDescent="0.45">
      <c r="A68"/>
      <c r="B68" s="25" t="s">
        <v>130</v>
      </c>
      <c r="C68" s="16" t="s">
        <v>131</v>
      </c>
      <c r="D68" s="17" t="s">
        <v>132</v>
      </c>
      <c r="E68"/>
    </row>
    <row r="69" spans="1:5" ht="27" thickBot="1" x14ac:dyDescent="0.3">
      <c r="A69"/>
      <c r="B69" s="91" t="s">
        <v>71</v>
      </c>
      <c r="C69" s="92"/>
      <c r="D69" s="93"/>
      <c r="E69"/>
    </row>
    <row r="70" spans="1:5" ht="18.75" x14ac:dyDescent="0.3">
      <c r="A70"/>
      <c r="B70" s="27" t="s">
        <v>72</v>
      </c>
      <c r="C70" s="12">
        <v>18</v>
      </c>
      <c r="D70" s="22" t="s">
        <v>73</v>
      </c>
      <c r="E70"/>
    </row>
    <row r="71" spans="1:5" ht="18.75" x14ac:dyDescent="0.3">
      <c r="A71"/>
      <c r="B71" s="27" t="s">
        <v>74</v>
      </c>
      <c r="C71" s="43">
        <v>3.8400000000000001E-3</v>
      </c>
      <c r="D71" s="22" t="s">
        <v>75</v>
      </c>
      <c r="E71"/>
    </row>
    <row r="72" spans="1:5" ht="19.5" thickBot="1" x14ac:dyDescent="0.35">
      <c r="A72"/>
      <c r="B72" s="27" t="s">
        <v>76</v>
      </c>
      <c r="C72" s="44">
        <v>9.7220000000000001E-2</v>
      </c>
      <c r="D72" s="22" t="s">
        <v>75</v>
      </c>
      <c r="E72"/>
    </row>
    <row r="73" spans="1:5" ht="27.75" thickTop="1" thickBot="1" x14ac:dyDescent="0.3">
      <c r="A73"/>
      <c r="B73" s="91" t="s">
        <v>77</v>
      </c>
      <c r="C73" s="92"/>
      <c r="D73" s="93"/>
      <c r="E73"/>
    </row>
    <row r="74" spans="1:5" ht="18.75" x14ac:dyDescent="0.3">
      <c r="A74"/>
      <c r="B74" s="27" t="s">
        <v>72</v>
      </c>
      <c r="C74" s="12">
        <v>18</v>
      </c>
      <c r="D74" s="22" t="s">
        <v>73</v>
      </c>
      <c r="E74"/>
    </row>
    <row r="75" spans="1:5" ht="18.75" x14ac:dyDescent="0.3">
      <c r="A75"/>
      <c r="B75" s="27" t="s">
        <v>78</v>
      </c>
      <c r="C75" s="43"/>
      <c r="D75" s="22" t="s">
        <v>75</v>
      </c>
      <c r="E75"/>
    </row>
    <row r="76" spans="1:5" ht="19.5" thickBot="1" x14ac:dyDescent="0.35">
      <c r="A76"/>
      <c r="B76" s="27" t="s">
        <v>79</v>
      </c>
      <c r="C76" s="44">
        <v>0.10299999999999999</v>
      </c>
      <c r="D76" s="22" t="s">
        <v>75</v>
      </c>
      <c r="E76"/>
    </row>
    <row r="77" spans="1:5" ht="19.5" thickTop="1" x14ac:dyDescent="0.3">
      <c r="A77"/>
      <c r="B77" s="30"/>
      <c r="C77" s="33"/>
      <c r="D77" s="33"/>
      <c r="E77"/>
    </row>
    <row r="79" spans="1:5" ht="19.5" thickBot="1" x14ac:dyDescent="0.35">
      <c r="A79"/>
      <c r="B79" s="30"/>
      <c r="C79" s="30"/>
      <c r="D79" s="30"/>
      <c r="E79"/>
    </row>
    <row r="80" spans="1:5" ht="32.25" thickBot="1" x14ac:dyDescent="0.3">
      <c r="A80"/>
      <c r="B80" s="106" t="s">
        <v>80</v>
      </c>
      <c r="C80" s="107"/>
      <c r="D80" s="108"/>
      <c r="E80"/>
    </row>
    <row r="81" spans="1:5" x14ac:dyDescent="0.25">
      <c r="A81"/>
      <c r="B81" s="131"/>
      <c r="C81" s="132"/>
      <c r="D81" s="133"/>
      <c r="E81"/>
    </row>
    <row r="82" spans="1:5" ht="77.25" customHeight="1" thickBot="1" x14ac:dyDescent="0.3">
      <c r="A82"/>
      <c r="B82" s="134"/>
      <c r="C82" s="135"/>
      <c r="D82" s="136"/>
      <c r="E82"/>
    </row>
    <row r="83" spans="1:5" ht="27" thickBot="1" x14ac:dyDescent="0.3">
      <c r="A83"/>
      <c r="B83" s="91"/>
      <c r="C83" s="92"/>
      <c r="D83" s="93"/>
      <c r="E83"/>
    </row>
    <row r="84" spans="1:5" ht="18.75" x14ac:dyDescent="0.3">
      <c r="A84"/>
      <c r="B84" s="27"/>
      <c r="C84" s="12"/>
      <c r="D84" s="22"/>
      <c r="E84"/>
    </row>
    <row r="85" spans="1:5" ht="18.75" x14ac:dyDescent="0.3">
      <c r="A85"/>
      <c r="B85" s="27"/>
      <c r="C85" s="12"/>
      <c r="D85" s="22"/>
      <c r="E85"/>
    </row>
    <row r="86" spans="1:5" ht="19.5" thickBot="1" x14ac:dyDescent="0.35">
      <c r="A86"/>
      <c r="B86" s="27"/>
      <c r="C86" s="12"/>
      <c r="D86" s="22"/>
      <c r="E86"/>
    </row>
    <row r="87" spans="1:5" ht="27" thickBot="1" x14ac:dyDescent="0.3">
      <c r="A87"/>
      <c r="B87" s="91"/>
      <c r="C87" s="92"/>
      <c r="D87" s="93"/>
      <c r="E87"/>
    </row>
    <row r="88" spans="1:5" ht="18.75" x14ac:dyDescent="0.3">
      <c r="A88"/>
      <c r="B88" s="27"/>
      <c r="C88" s="12"/>
      <c r="D88" s="22"/>
      <c r="E88"/>
    </row>
    <row r="89" spans="1:5" ht="18.75" x14ac:dyDescent="0.3">
      <c r="A89"/>
      <c r="B89" s="27"/>
      <c r="C89" s="12"/>
      <c r="D89" s="22"/>
      <c r="E89"/>
    </row>
    <row r="90" spans="1:5" ht="18.75" x14ac:dyDescent="0.3">
      <c r="A90"/>
      <c r="B90" s="27"/>
      <c r="C90" s="12"/>
      <c r="D90" s="22"/>
      <c r="E90"/>
    </row>
    <row r="91" spans="1:5" ht="18.75" x14ac:dyDescent="0.3">
      <c r="A91"/>
      <c r="B91" s="30"/>
      <c r="C91" s="33"/>
      <c r="D91" s="33"/>
      <c r="E91"/>
    </row>
  </sheetData>
  <mergeCells count="34">
    <mergeCell ref="B80:D80"/>
    <mergeCell ref="B81:D82"/>
    <mergeCell ref="B83:D83"/>
    <mergeCell ref="B87:D87"/>
    <mergeCell ref="C52:D52"/>
    <mergeCell ref="B56:D56"/>
    <mergeCell ref="B57:D60"/>
    <mergeCell ref="B64:D64"/>
    <mergeCell ref="B69:D69"/>
    <mergeCell ref="B73:D73"/>
    <mergeCell ref="B50:D50"/>
    <mergeCell ref="B33:D33"/>
    <mergeCell ref="B36:D36"/>
    <mergeCell ref="B37:D38"/>
    <mergeCell ref="B39:D39"/>
    <mergeCell ref="C40:D40"/>
    <mergeCell ref="C41:D41"/>
    <mergeCell ref="B42:D42"/>
    <mergeCell ref="C43:D43"/>
    <mergeCell ref="C44:D44"/>
    <mergeCell ref="B46:D46"/>
    <mergeCell ref="B47:D49"/>
    <mergeCell ref="B29:D29"/>
    <mergeCell ref="B2:D2"/>
    <mergeCell ref="B5:D5"/>
    <mergeCell ref="B10:D10"/>
    <mergeCell ref="B15:D15"/>
    <mergeCell ref="B16:B18"/>
    <mergeCell ref="B19:B21"/>
    <mergeCell ref="B22:D22"/>
    <mergeCell ref="B23:D25"/>
    <mergeCell ref="B26:D26"/>
    <mergeCell ref="B27:D27"/>
    <mergeCell ref="B28:D2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D68"/>
  <sheetViews>
    <sheetView topLeftCell="A22" zoomScale="70" zoomScaleNormal="70" workbookViewId="0">
      <selection activeCell="C40" sqref="C40"/>
    </sheetView>
  </sheetViews>
  <sheetFormatPr baseColWidth="10" defaultColWidth="11.375" defaultRowHeight="15" x14ac:dyDescent="0.25"/>
  <cols>
    <col min="1" max="1" width="4.75" style="2" customWidth="1"/>
    <col min="2" max="3" width="75.875" style="2" customWidth="1"/>
    <col min="4" max="4" width="4.75" style="2" customWidth="1"/>
    <col min="5" max="5" width="4.25" style="2" customWidth="1"/>
    <col min="6" max="16384" width="11.375" style="2"/>
  </cols>
  <sheetData>
    <row r="1" spans="1:4" ht="15.75" thickBot="1" x14ac:dyDescent="0.3">
      <c r="A1"/>
      <c r="B1"/>
      <c r="C1"/>
      <c r="D1"/>
    </row>
    <row r="2" spans="1:4" ht="32.25" thickBot="1" x14ac:dyDescent="0.3">
      <c r="A2"/>
      <c r="B2" s="88" t="s">
        <v>81</v>
      </c>
      <c r="C2" s="90"/>
      <c r="D2"/>
    </row>
    <row r="3" spans="1:4" ht="27" thickBot="1" x14ac:dyDescent="0.35">
      <c r="A3"/>
      <c r="B3" s="5" t="s">
        <v>82</v>
      </c>
      <c r="C3" s="34">
        <v>6369409.6783152567</v>
      </c>
      <c r="D3"/>
    </row>
    <row r="4" spans="1:4" ht="18.75" x14ac:dyDescent="0.3">
      <c r="A4"/>
      <c r="B4" s="27" t="s">
        <v>83</v>
      </c>
      <c r="C4" s="35">
        <v>247193.48043112978</v>
      </c>
      <c r="D4"/>
    </row>
    <row r="5" spans="1:4" ht="18.75" x14ac:dyDescent="0.3">
      <c r="A5"/>
      <c r="B5" s="27" t="s">
        <v>84</v>
      </c>
      <c r="C5" s="35">
        <v>203469.99685335642</v>
      </c>
      <c r="D5"/>
    </row>
    <row r="6" spans="1:4" ht="18.75" x14ac:dyDescent="0.3">
      <c r="A6"/>
      <c r="B6" s="27" t="s">
        <v>85</v>
      </c>
      <c r="C6" s="36">
        <v>133456.50486465852</v>
      </c>
      <c r="D6"/>
    </row>
    <row r="7" spans="1:4" ht="18.75" x14ac:dyDescent="0.3">
      <c r="A7"/>
      <c r="B7" s="27" t="s">
        <v>86</v>
      </c>
      <c r="C7" s="36">
        <v>1387610.2581322347</v>
      </c>
      <c r="D7"/>
    </row>
    <row r="8" spans="1:4" ht="18.75" x14ac:dyDescent="0.3">
      <c r="A8"/>
      <c r="B8" s="27" t="s">
        <v>87</v>
      </c>
      <c r="C8" s="36">
        <v>512438.85700844036</v>
      </c>
      <c r="D8"/>
    </row>
    <row r="9" spans="1:4" ht="18.75" x14ac:dyDescent="0.3">
      <c r="A9"/>
      <c r="B9" s="27" t="s">
        <v>88</v>
      </c>
      <c r="C9" s="36">
        <v>305329.24988701055</v>
      </c>
      <c r="D9"/>
    </row>
    <row r="10" spans="1:4" ht="18.75" x14ac:dyDescent="0.3">
      <c r="A10"/>
      <c r="B10" s="27" t="s">
        <v>89</v>
      </c>
      <c r="C10" s="37">
        <v>479411.76470588235</v>
      </c>
      <c r="D10"/>
    </row>
    <row r="11" spans="1:4" ht="18.75" x14ac:dyDescent="0.3">
      <c r="A11"/>
      <c r="B11" s="27" t="s">
        <v>90</v>
      </c>
      <c r="C11" s="37">
        <v>90430.386530901233</v>
      </c>
      <c r="D11"/>
    </row>
    <row r="12" spans="1:4" ht="18.75" x14ac:dyDescent="0.3">
      <c r="A12"/>
      <c r="B12" s="27" t="s">
        <v>91</v>
      </c>
      <c r="C12" s="37" t="s">
        <v>44</v>
      </c>
      <c r="D12"/>
    </row>
    <row r="13" spans="1:4" ht="18.75" x14ac:dyDescent="0.3">
      <c r="A13"/>
      <c r="B13" s="27" t="s">
        <v>92</v>
      </c>
      <c r="C13" s="37">
        <v>809982.17397576198</v>
      </c>
      <c r="D13"/>
    </row>
    <row r="14" spans="1:4" ht="18.75" x14ac:dyDescent="0.3">
      <c r="A14"/>
      <c r="B14" s="27" t="s">
        <v>93</v>
      </c>
      <c r="C14" s="37">
        <v>178844.25490348763</v>
      </c>
      <c r="D14"/>
    </row>
    <row r="15" spans="1:4" ht="18.75" x14ac:dyDescent="0.3">
      <c r="A15"/>
      <c r="B15" s="27" t="s">
        <v>94</v>
      </c>
      <c r="C15" s="37">
        <v>416385.29760705389</v>
      </c>
      <c r="D15"/>
    </row>
    <row r="16" spans="1:4" ht="18.75" x14ac:dyDescent="0.3">
      <c r="A16"/>
      <c r="B16" s="27" t="s">
        <v>95</v>
      </c>
      <c r="C16" s="37">
        <v>191382.18117263925</v>
      </c>
      <c r="D16"/>
    </row>
    <row r="17" spans="1:4" ht="18.75" x14ac:dyDescent="0.3">
      <c r="A17"/>
      <c r="B17" s="27" t="s">
        <v>96</v>
      </c>
      <c r="C17" s="37">
        <v>23370.440292581225</v>
      </c>
      <c r="D17"/>
    </row>
    <row r="18" spans="1:4" ht="18.75" x14ac:dyDescent="0.3">
      <c r="A18"/>
      <c r="B18" s="27" t="s">
        <v>97</v>
      </c>
      <c r="C18" s="37" t="s">
        <v>44</v>
      </c>
      <c r="D18"/>
    </row>
    <row r="19" spans="1:4" ht="18.75" x14ac:dyDescent="0.3">
      <c r="A19"/>
      <c r="B19" s="27" t="s">
        <v>98</v>
      </c>
      <c r="C19" s="37">
        <v>734491.41102252807</v>
      </c>
      <c r="D19"/>
    </row>
    <row r="20" spans="1:4" ht="18.75" x14ac:dyDescent="0.3">
      <c r="A20"/>
      <c r="B20" s="27" t="s">
        <v>99</v>
      </c>
      <c r="C20" s="37">
        <v>263493.85186992009</v>
      </c>
      <c r="D20"/>
    </row>
    <row r="21" spans="1:4" ht="18.75" x14ac:dyDescent="0.3">
      <c r="A21"/>
      <c r="B21" s="27" t="s">
        <v>100</v>
      </c>
      <c r="C21" s="37">
        <v>291774.68304799852</v>
      </c>
      <c r="D21"/>
    </row>
    <row r="22" spans="1:4" ht="18.75" x14ac:dyDescent="0.3">
      <c r="A22"/>
      <c r="B22" s="27" t="s">
        <v>101</v>
      </c>
      <c r="C22" s="37">
        <v>102414.07213041592</v>
      </c>
      <c r="D22"/>
    </row>
    <row r="23" spans="1:4" ht="18.75" x14ac:dyDescent="0.3">
      <c r="A23"/>
      <c r="B23" s="27" t="s">
        <v>102</v>
      </c>
      <c r="C23" s="37">
        <v>76808.803974193463</v>
      </c>
      <c r="D23"/>
    </row>
    <row r="24" spans="1:4" ht="18.75" x14ac:dyDescent="0.3">
      <c r="A24"/>
      <c r="B24" s="27" t="s">
        <v>103</v>
      </c>
      <c r="C24" s="37" t="s">
        <v>44</v>
      </c>
      <c r="D24"/>
    </row>
    <row r="25" spans="1:4" ht="18.75" x14ac:dyDescent="0.3">
      <c r="A25"/>
      <c r="B25" s="27" t="s">
        <v>104</v>
      </c>
      <c r="C25" s="37">
        <v>1950032.2195678365</v>
      </c>
      <c r="D25"/>
    </row>
    <row r="26" spans="1:4" ht="18.75" x14ac:dyDescent="0.3">
      <c r="A26"/>
      <c r="B26" s="27" t="s">
        <v>105</v>
      </c>
      <c r="C26" s="37">
        <v>277492.286406242</v>
      </c>
      <c r="D26"/>
    </row>
    <row r="27" spans="1:4" ht="18.75" x14ac:dyDescent="0.3">
      <c r="A27"/>
      <c r="B27" s="27" t="s">
        <v>106</v>
      </c>
      <c r="C27" s="37">
        <v>1339332.7190172158</v>
      </c>
      <c r="D27"/>
    </row>
    <row r="28" spans="1:4" ht="18.75" x14ac:dyDescent="0.3">
      <c r="A28"/>
      <c r="B28" s="27" t="s">
        <v>107</v>
      </c>
      <c r="C28" s="37">
        <v>296945.96038138476</v>
      </c>
      <c r="D28"/>
    </row>
    <row r="29" spans="1:4" ht="18.75" x14ac:dyDescent="0.3">
      <c r="A29"/>
      <c r="B29" s="27" t="s">
        <v>108</v>
      </c>
      <c r="C29" s="37">
        <v>36261.253762993874</v>
      </c>
      <c r="D29"/>
    </row>
    <row r="30" spans="1:4" ht="18.75" x14ac:dyDescent="0.3">
      <c r="A30"/>
      <c r="B30" s="27" t="s">
        <v>109</v>
      </c>
      <c r="C30" s="37" t="s">
        <v>44</v>
      </c>
      <c r="D30"/>
    </row>
    <row r="31" spans="1:4" ht="18.75" x14ac:dyDescent="0.3">
      <c r="A31"/>
      <c r="B31" s="27" t="s">
        <v>110</v>
      </c>
      <c r="C31" s="37">
        <v>892427.05882352928</v>
      </c>
      <c r="D31"/>
    </row>
    <row r="32" spans="1:4" ht="18.75" x14ac:dyDescent="0.3">
      <c r="A32"/>
      <c r="B32" s="27" t="s">
        <v>111</v>
      </c>
      <c r="C32" s="37">
        <v>210609.55882352928</v>
      </c>
      <c r="D32"/>
    </row>
    <row r="33" spans="1:4" ht="18.75" x14ac:dyDescent="0.3">
      <c r="A33"/>
      <c r="B33" s="27" t="s">
        <v>112</v>
      </c>
      <c r="C33" s="37">
        <v>681817.5</v>
      </c>
      <c r="D33"/>
    </row>
    <row r="34" spans="1:4" ht="19.5" thickBot="1" x14ac:dyDescent="0.35">
      <c r="A34"/>
      <c r="B34" s="27" t="s">
        <v>113</v>
      </c>
      <c r="C34" s="37">
        <v>10746.574644221422</v>
      </c>
      <c r="D34"/>
    </row>
    <row r="35" spans="1:4" ht="27.75" thickTop="1" thickBot="1" x14ac:dyDescent="0.35">
      <c r="A35"/>
      <c r="B35" s="38" t="s">
        <v>114</v>
      </c>
      <c r="C35" s="39">
        <v>1505433.2138416038</v>
      </c>
      <c r="D35"/>
    </row>
    <row r="36" spans="1:4" ht="18.75" x14ac:dyDescent="0.3">
      <c r="A36"/>
      <c r="B36" s="27" t="s">
        <v>115</v>
      </c>
      <c r="C36" s="35">
        <v>1200380.9119391046</v>
      </c>
      <c r="D36"/>
    </row>
    <row r="37" spans="1:4" ht="18.75" x14ac:dyDescent="0.3">
      <c r="A37"/>
      <c r="B37" s="27" t="s">
        <v>116</v>
      </c>
      <c r="C37" s="36" t="s">
        <v>44</v>
      </c>
      <c r="D37"/>
    </row>
    <row r="38" spans="1:4" ht="18.75" x14ac:dyDescent="0.3">
      <c r="A38"/>
      <c r="B38" s="27" t="s">
        <v>117</v>
      </c>
      <c r="C38" s="36">
        <v>116400.98703370101</v>
      </c>
      <c r="D38"/>
    </row>
    <row r="39" spans="1:4" ht="19.5" thickBot="1" x14ac:dyDescent="0.35">
      <c r="A39"/>
      <c r="B39" s="27" t="s">
        <v>118</v>
      </c>
      <c r="C39" s="36">
        <v>188651.31486879825</v>
      </c>
      <c r="D39"/>
    </row>
    <row r="40" spans="1:4" ht="33" thickTop="1" thickBot="1" x14ac:dyDescent="0.35">
      <c r="A40"/>
      <c r="B40" s="40" t="s">
        <v>119</v>
      </c>
      <c r="C40" s="41">
        <v>7874842.8921568608</v>
      </c>
      <c r="D40"/>
    </row>
    <row r="41" spans="1:4" x14ac:dyDescent="0.25">
      <c r="A41"/>
      <c r="B41"/>
      <c r="C41" s="42"/>
      <c r="D41" s="42"/>
    </row>
    <row r="66" spans="2:4" x14ac:dyDescent="0.25">
      <c r="B66" s="4"/>
      <c r="C66" s="4"/>
      <c r="D66" s="4"/>
    </row>
    <row r="68" spans="2:4" x14ac:dyDescent="0.25">
      <c r="B68" s="4"/>
      <c r="C68" s="4"/>
    </row>
  </sheetData>
  <mergeCells count="1">
    <mergeCell ref="B2:C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zoomScale="85" zoomScaleNormal="85" workbookViewId="0">
      <selection activeCell="B4" sqref="B4:D4"/>
    </sheetView>
  </sheetViews>
  <sheetFormatPr baseColWidth="10" defaultColWidth="11.375" defaultRowHeight="15" x14ac:dyDescent="0.25"/>
  <cols>
    <col min="1" max="1" width="4.75" style="2" customWidth="1"/>
    <col min="2" max="3" width="75.875" style="2" customWidth="1"/>
    <col min="4" max="4" width="4.75" style="2" customWidth="1"/>
    <col min="5" max="5" width="4.25" style="2" customWidth="1"/>
    <col min="6" max="16384" width="11.375" style="2"/>
  </cols>
  <sheetData>
    <row r="1" spans="1:5" ht="15.75" thickBot="1" x14ac:dyDescent="0.3">
      <c r="A1"/>
      <c r="B1"/>
      <c r="C1"/>
      <c r="D1"/>
      <c r="E1"/>
    </row>
    <row r="2" spans="1:5" ht="32.25" thickBot="1" x14ac:dyDescent="0.3">
      <c r="A2"/>
      <c r="B2" s="106" t="s">
        <v>148</v>
      </c>
      <c r="C2" s="107"/>
      <c r="D2" s="108"/>
      <c r="E2"/>
    </row>
    <row r="3" spans="1:5" ht="27" thickBot="1" x14ac:dyDescent="0.3">
      <c r="A3"/>
      <c r="B3" s="55" t="s">
        <v>149</v>
      </c>
      <c r="C3" s="56"/>
      <c r="D3" s="57"/>
      <c r="E3"/>
    </row>
    <row r="4" spans="1:5" ht="174.75" customHeight="1" thickBot="1" x14ac:dyDescent="0.3">
      <c r="A4"/>
      <c r="B4" s="146" t="s">
        <v>150</v>
      </c>
      <c r="C4" s="147"/>
      <c r="D4" s="148"/>
      <c r="E4"/>
    </row>
    <row r="5" spans="1:5" ht="81.75" customHeight="1" thickBot="1" x14ac:dyDescent="0.3">
      <c r="A5"/>
      <c r="B5" s="146" t="s">
        <v>151</v>
      </c>
      <c r="C5" s="147"/>
      <c r="D5" s="148"/>
      <c r="E5"/>
    </row>
    <row r="6" spans="1:5" ht="33.75" customHeight="1" thickBot="1" x14ac:dyDescent="0.3">
      <c r="A6"/>
      <c r="B6" s="146" t="s">
        <v>152</v>
      </c>
      <c r="C6" s="147"/>
      <c r="D6" s="148"/>
      <c r="E6"/>
    </row>
    <row r="7" spans="1:5" x14ac:dyDescent="0.25">
      <c r="A7"/>
      <c r="B7"/>
      <c r="C7"/>
      <c r="D7"/>
      <c r="E7"/>
    </row>
  </sheetData>
  <mergeCells count="4">
    <mergeCell ref="B2:D2"/>
    <mergeCell ref="B4:D4"/>
    <mergeCell ref="B5:D5"/>
    <mergeCell ref="B6:D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1. Antecedentes Básicos</vt:lpstr>
      <vt:lpstr>2. Descripción de la Obra</vt:lpstr>
      <vt:lpstr>3. Valorización</vt:lpstr>
      <vt:lpstr>4. Análisis de impactos</vt:lpstr>
      <vt:lpstr>'1. Antecedentes Básicos'!Área_de_impresión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Javier Ignacio Valenzuela Alvarez</dc:creator>
  <cp:lastModifiedBy>Sergio Quiroz Iligaray</cp:lastModifiedBy>
  <dcterms:created xsi:type="dcterms:W3CDTF">2018-04-12T18:38:18Z</dcterms:created>
  <dcterms:modified xsi:type="dcterms:W3CDTF">2018-05-16T18:57:41Z</dcterms:modified>
</cp:coreProperties>
</file>