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9300" yWindow="0" windowWidth="19200" windowHeight="11295" tabRatio="736"/>
  </bookViews>
  <sheets>
    <sheet name="1. Antecedentes Básicos" sheetId="5" r:id="rId1"/>
    <sheet name="2. Descripción de la Obra" sheetId="2" r:id="rId2"/>
    <sheet name="2. Descripción de la Obra 2" sheetId="4" r:id="rId3"/>
    <sheet name="3. Valorización" sheetId="3" r:id="rId4"/>
    <sheet name="4. Análisis de impactos" sheetId="6" r:id="rId5"/>
  </sheets>
  <externalReferences>
    <externalReference r:id="rId6"/>
  </externalReferences>
  <definedNames>
    <definedName name="_r" localSheetId="2">[1]TRANSNET!#REF!</definedName>
    <definedName name="_r">[1]TRANSNET!#REF!</definedName>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2" l="1"/>
  <c r="D13" i="2"/>
  <c r="C12" i="2"/>
  <c r="C13" i="2"/>
  <c r="D14" i="2"/>
  <c r="C14" i="2"/>
  <c r="C6" i="2"/>
</calcChain>
</file>

<file path=xl/sharedStrings.xml><?xml version="1.0" encoding="utf-8"?>
<sst xmlns="http://schemas.openxmlformats.org/spreadsheetml/2006/main" count="267" uniqueCount="160">
  <si>
    <t>Nombre empresa o proponente</t>
  </si>
  <si>
    <t>Representante Legal empresa o proponente</t>
  </si>
  <si>
    <t>Eduardo Apablaza Dau</t>
  </si>
  <si>
    <t>Nombre del proyecto</t>
  </si>
  <si>
    <t xml:space="preserve">1. Descripción del proyecto </t>
  </si>
  <si>
    <t>2. Ubicación Geográfica</t>
  </si>
  <si>
    <t>3. Justificación del proyecto</t>
  </si>
  <si>
    <t>4. Antecedentes de Demanda</t>
  </si>
  <si>
    <t>5. Condiciones Operativas de las Instalaciones</t>
  </si>
  <si>
    <t>6. Cronograma</t>
  </si>
  <si>
    <t>7. Plazo constructivo (meses)</t>
  </si>
  <si>
    <t>8. Fecha inicio de construcción y fecha estimada entrada operación</t>
  </si>
  <si>
    <t>9. Diagramas del Proyecto</t>
  </si>
  <si>
    <t>I. LÍNEAS DE TRANSMISIÓN</t>
  </si>
  <si>
    <t>1. Tensión de operación (kV)</t>
  </si>
  <si>
    <t>2. Tension de diseño (kV)</t>
  </si>
  <si>
    <t>3. Número de circuitos</t>
  </si>
  <si>
    <t>4. Longitud estimada</t>
  </si>
  <si>
    <t>3. Longitud estimada (km)</t>
  </si>
  <si>
    <t>3.1 Longitud Estimada Conductor</t>
  </si>
  <si>
    <t>km</t>
  </si>
  <si>
    <t>3.2 Longitud Estimada Trazado</t>
  </si>
  <si>
    <t>5. Tipo de conductor</t>
  </si>
  <si>
    <t>6. Cantidad de conductores por fase</t>
  </si>
  <si>
    <t>7. Capacidad de transporte de la linea</t>
  </si>
  <si>
    <t>Temperatura ambiente en °C</t>
  </si>
  <si>
    <t>Con efecto del sol (A)</t>
  </si>
  <si>
    <t>Sin efecto del sol (A)</t>
  </si>
  <si>
    <t>8. Parámetros de la línea</t>
  </si>
  <si>
    <t>9.1 Parámetros de secuencia positiva y negativa</t>
  </si>
  <si>
    <t>R1 (ohm/km)</t>
  </si>
  <si>
    <t>X1 (ohm/km)</t>
  </si>
  <si>
    <t>B1 (uS/km)</t>
  </si>
  <si>
    <t>9.1 Parámetros de secuencia cero</t>
  </si>
  <si>
    <t>R0 (ohm/km)</t>
  </si>
  <si>
    <t>X0 (ohm/km)</t>
  </si>
  <si>
    <t>B0 (uS/km)</t>
  </si>
  <si>
    <t>9. Reactores de línea</t>
  </si>
  <si>
    <t>10. Trazado</t>
  </si>
  <si>
    <t>11. Estructuras Tipo</t>
  </si>
  <si>
    <t>1. Estimación superficie del terreno (m2)</t>
  </si>
  <si>
    <t>2. Ubicación geográfica</t>
  </si>
  <si>
    <t/>
  </si>
  <si>
    <t>3. Patios</t>
  </si>
  <si>
    <t>4. Equipos de Transformación</t>
  </si>
  <si>
    <t>3.1 Cantidad de equipos de transformación</t>
  </si>
  <si>
    <t>3.2 Tipo de equipos de transformación</t>
  </si>
  <si>
    <t>5. Coordenadas Georreferenciadas</t>
  </si>
  <si>
    <t>4.1 Coordenada Este</t>
  </si>
  <si>
    <t>4.2 Coordenada Norte</t>
  </si>
  <si>
    <t>4.3 Zona o Huso (Ej: 18H-19J)</t>
  </si>
  <si>
    <t>6. Configuración de barras</t>
  </si>
  <si>
    <t>7. Banco de Condensadores Estático</t>
  </si>
  <si>
    <t>11.1 Tensión nominal</t>
  </si>
  <si>
    <t>kV</t>
  </si>
  <si>
    <t>11.2 Número Total de Condensadores (Máximo Número de Pasos)</t>
  </si>
  <si>
    <t>11.3 Potencia Reactiva por Pasos del Banco</t>
  </si>
  <si>
    <t>MVAr</t>
  </si>
  <si>
    <t>11.4 Capacidad Total del Banco</t>
  </si>
  <si>
    <t>11.5 Superficie a utilizar</t>
  </si>
  <si>
    <t>m2</t>
  </si>
  <si>
    <t>8. Diagramas, Planos y Cuadros</t>
  </si>
  <si>
    <t>III. ANTECEDENTES DE TRANSFORMADORES</t>
  </si>
  <si>
    <t>1. Capacidad del transformador (MVA)</t>
  </si>
  <si>
    <t>2. Capacidad Máxima de Transformación (MVA)</t>
  </si>
  <si>
    <t>3. Tipo (Transformador/Autotransformador)</t>
  </si>
  <si>
    <t>4. Unidad Trifásica o Banco</t>
  </si>
  <si>
    <t>5. Tipo Conexión (Y,∆,YN)</t>
  </si>
  <si>
    <t>6. Razón de Transformación</t>
  </si>
  <si>
    <t>7. Impedancia Secuencia Positiva y Negativa</t>
  </si>
  <si>
    <t>10.1 Base Propia</t>
  </si>
  <si>
    <t>MVA</t>
  </si>
  <si>
    <t>10.2 Resistencia (R1) en base propia</t>
  </si>
  <si>
    <t>p.u.</t>
  </si>
  <si>
    <t>10.3 Reactancia (X1) en base propia</t>
  </si>
  <si>
    <t>8. Impedancia Secuencia Cero</t>
  </si>
  <si>
    <t>10.2 Resistencia (R0) en base propia</t>
  </si>
  <si>
    <t>10.3 Reactancia (X0) en base propia</t>
  </si>
  <si>
    <t>IV. ANTECEDENTES DE OTROS TIPOS DE PROYECTOS</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</si>
  <si>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</si>
  <si>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Valorización (USD $)</t>
  </si>
  <si>
    <t>1. Costos Directos</t>
  </si>
  <si>
    <t>1.1. Ingeniería</t>
  </si>
  <si>
    <t>1.2. Gestión medioambiental</t>
  </si>
  <si>
    <t>1.3. Instalación de Faenas</t>
  </si>
  <si>
    <t>1.4. Materiales eléctricos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</si>
  <si>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</si>
  <si>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</si>
  <si>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</si>
  <si>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</si>
  <si>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</si>
  <si>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1.5. Materiales civiles</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</si>
  <si>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</si>
  <si>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</si>
  <si>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</si>
  <si>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</si>
  <si>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</si>
  <si>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</si>
  <si>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</si>
  <si>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</si>
  <si>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</si>
  <si>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</si>
  <si>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</si>
  <si>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</si>
  <si>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</si>
  <si>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</si>
  <si>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</si>
  <si>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</si>
  <si>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</si>
  <si>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</si>
  <si>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</si>
  <si>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</si>
  <si>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</si>
  <si>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 Costos Indirectos</t>
  </si>
  <si>
    <t>2.1 Gastos Generales</t>
  </si>
  <si>
    <t>2.2 Seguros</t>
  </si>
  <si>
    <t>2.3 Imprevistos</t>
  </si>
  <si>
    <t>2.4 Inspección Técnica de Obras</t>
  </si>
  <si>
    <t>Costo Total</t>
  </si>
  <si>
    <t>CGE S.A.</t>
  </si>
  <si>
    <t>42 meses.</t>
  </si>
  <si>
    <t>Región de O'Higgins/Provincia de Cachapoal/Comuna Rancagua.</t>
  </si>
  <si>
    <t>19 H</t>
  </si>
  <si>
    <t>Doble barra más transferencia.</t>
  </si>
  <si>
    <t>Transformador</t>
  </si>
  <si>
    <t>344758.00 m E</t>
  </si>
  <si>
    <t>6210503.00 m S</t>
  </si>
  <si>
    <t>2 (inicialmente 1 tendido)</t>
  </si>
  <si>
    <t>AAAC Calibre Butte (500 m.s.n.m.)</t>
  </si>
  <si>
    <t>340860.00 m E</t>
  </si>
  <si>
    <t>6213900.00 m S</t>
  </si>
  <si>
    <t>Nueva SE Seccionadora 66kV El Olivar.kmz</t>
  </si>
  <si>
    <t>Nueva LT 2x66kV Rancagua Sur-El Olivar y Seccionamientos 66 kV _ Estructuras.dwg</t>
  </si>
  <si>
    <t>Diagrama Unilineal.</t>
  </si>
  <si>
    <t>Patio 220kV: Interruptor y Medio
Patio 66kV: Doble Barra más Transferencia</t>
  </si>
  <si>
    <t>Trifásica</t>
  </si>
  <si>
    <t>YNyn0d1</t>
  </si>
  <si>
    <t>230-154/69/14,8</t>
  </si>
  <si>
    <t xml:space="preserve"> </t>
  </si>
  <si>
    <t>Diagramas Unilineales
Ubicación y trazado en formato kmz</t>
  </si>
  <si>
    <t>II. ANTECEDENTES DE SUBESTACIÓN RANCAGUA SUR</t>
  </si>
  <si>
    <t>II. ANTECEDENTES DE SUBESTACIÓN EL OLIVAR</t>
  </si>
  <si>
    <t>Se adjunta cronograma en formado pdf y mpp.</t>
  </si>
  <si>
    <t>Nueva SE Rancagua Sur 220/66kV, Nueva SE Seccionadora 66kV El Olivar y Nueva LT 2x66kV Rancagua Sur-El Olivar</t>
  </si>
  <si>
    <t>Año</t>
  </si>
  <si>
    <t>T4 SE Rancagua</t>
  </si>
  <si>
    <t>T1 SE Rancagua Sur</t>
  </si>
  <si>
    <t>-</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</si>
  <si>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</si>
  <si>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t xml:space="preserve">
La subestación cuenta con dos transformadores 66/15kV, T1 y T2, que se conectan a los circuitos N°2 y N°1, respectivamente, de la LT 2x66kV Itahue-Curicó, los que operan normalmente cerrados (anillados). Una vez que entre en servicio el nuevo transformador y el seccionamiento, la subestación continuará operando bajo la misma topología.</t>
  </si>
  <si>
    <t>Inicio de construcción: Mes siguiente de asignación del contrato EPC de la licitación correspondiente.
Entrada operación:  42 meses despúes de la fecha de inicio de construcción.</t>
  </si>
  <si>
    <t>I. ANÁLISIS DE IMPACTOS EN EL SISTEMA ELÉCTRICO</t>
  </si>
  <si>
    <t>El proyecto contempla la construcción de dos nuevas subestaciones, Nueva subestación Rancagua Sur y  Nueva subestación El Olivar y LT 2x66kV Rancagua Sur-El Olivar.
La Subestación Rancagua Sur seccionará la LT 2x220kV Colbún - Candelaria en configuración Interruptor y medio, para lo cual deberá construirse un tramo de LT 2x220kV de aproximadamente 0,8km con el mismo tipo de conductor existente en dicha LT. Se proyecta además, la instalación de un transformador 220/66kV 75MVA que alimentará un patio de 66kV en configuración doble barra más transferencia, siendo ambos patios con tecnología AIS. Se contempla dejar espacio para futuro transformador de iguales características al indicado.
La Subestación El Olivar seccionará las LT 1x66kV Cachapoal - Machalí y LT 1x66kV Rancagua - San Fernando en configuración doble barra más transferencia con tecnología AIS. Se proyecta alimentar esta subestación desde la SE Rancagua Sur a través de un doble circuito de aproximadamente 6km, tendiendo inicialmente uno de ellos con doble conductor AAAC Butte.
Adicionalmente el proyecto contempla la compra de terreno para su emplazamiento, cierros, urbanizaciones y todas las obras civiles y tareas necesarias para la ejecución y puesta en servicio de las nuevas instalaciones, tales como movimientos de tierra, fundaciones, malla de puesta a tierra, instalación de equipos y estructuras, habilitación de servicios comunes,  adecuación de protecciones, comunicaciones y SCADA, entre otros. Se consideran dentro de los alcances del proyecto todos los estudios, obras y/o tareas necesarias para la correcta ejecución y puesta en servicio del proyecto.</t>
  </si>
  <si>
    <t>T2 SE Punta de Cortés</t>
  </si>
  <si>
    <t>2022 sin proyecto</t>
  </si>
  <si>
    <t>2022 con proyecto</t>
  </si>
  <si>
    <t>2038 con proyecto</t>
  </si>
  <si>
    <t>A continuación se indican la carga de los transformadores T4 de SE Rancagua, T2 de SE Punta de Cortés y T1 de SE Rancagua Sur, para los años 2017, 2022 (fecha que se estima se pondrían en servicio los proyectos y 2038 (último año del período de evaluación). Se considera que el transformador T3 154/66kV de SE Punta de Cortés, considerado en el decreto N°418 de 2017, se encuentra en servicio al año 2022.</t>
  </si>
  <si>
    <t xml:space="preserve">
Con el objetivo de atender los incrementos de demanda de los consumos que son abastecidos desde las subestaciones Machalí, Chumaquito y Rosario, abastecidos actualmente desde el T4 154/66kV de 75MVA de SE Rancagua (suficiencia), es necesario disponer de un nuevo punto de inyección al sistema de 66kV de la sexta región, para lo cual se construirá la nueva subestación Rancagua Sur 220/66kV, la cual se conectará al sistema de 66kV en la nueva subestación seccionadora El Olivar 66kV, a través de la nueva LT 2x66kV Rancagua Sur - El Olivar (confiabilidad).
En subestación El Olivar se seccionarán la LT 1x66kV Cachapoal - Machalí y la LT 1x66kV Rancagua - San Fernando, aprovechando el punto donde dichas líneas se cruzan, lo que permitirá reducir la carga de estas líneas y de las subestaciones Rancagua y Punta de Cortés, además de otorgar mayor seguridad y flexibilidad de operación, al disponer de un nuevo punto de inyección al sistema de 66kV desde el sistema de 220kV.
Respecto a los transformadores, la demanda proyectada para el año 2022 alcanzaría aproximadamente el 113% y 62% de sus capacidades máximas para los transformadores T4 de SE Rancagua y T2 de SE Punta de Cortes, respectivamente. En relación a las líneas de transmisión, la demanda proyectada para el año 2022 alcanzaría aproximadamente el 34% y 88% de sus capacidades máximas para las LT 1x66kV Cachapoal - Machalí y la LT 1x66kV Rancagua - San Fernando, respectivamente.
Lo anterior no considera eventuales demandas explosivas que pudieran sobrepasar la capacidad máxima instalada antes de lo proyectado.</t>
  </si>
  <si>
    <t>Se adjunta el archivo DigSILENT El Olivar- Rancagua Sur.pfd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</si>
</sst>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quot;$&quot;\ * #,##0.00_-;\-&quot;$&quot;\ * #,##0.00_-;_-&quot;$&quot;\ * &quot;-&quot;??_-;_-@_-"/>
    <numFmt numFmtId="165" formatCode="0.0"/>
    <numFmt numFmtId="166" formatCode="_-&quot;$&quot;\ * #,##0_-;\-&quot;$&quot;\ * #,##0_-;_-&quot;$&quot;\ * &quot;-&quot;??_-;_-@_-"/>
    <numFmt numFmtId="167" formatCode="0.000000"/>
    <numFmt numFmtId="168" formatCode="0.0000000"/>
    <numFmt numFmtId="169" formatCode="#,##0.000000"/>
  </numFmts>
  <fonts count="15" x14ac:knownFonts="1">
    <font>
      <sz val="11"/>
      <color theme="1"/>
      <name val="Calibri"/>
      <family val="2"/>
      <scheme val="minor"/>
    </font>
    <font>
      <sz val="11"/>
      <color theme="1"/>
      <name val="Calibri"/>
      <family val="2"/>
      <scheme val="minor"/>
    </font>
    <font>
      <b/>
      <sz val="24"/>
      <color theme="1"/>
      <name val="Calibri"/>
      <family val="2"/>
      <scheme val="minor"/>
    </font>
    <font>
      <sz val="24"/>
      <color theme="1"/>
      <name val="Calibri"/>
      <family val="2"/>
      <scheme val="minor"/>
    </font>
    <font>
      <sz val="14"/>
      <name val="Calibri"/>
      <family val="2"/>
      <scheme val="minor"/>
    </font>
    <font>
      <b/>
      <sz val="14"/>
      <name val="Calibri"/>
      <family val="2"/>
      <scheme val="minor"/>
    </font>
    <font>
      <sz val="14"/>
      <color theme="1"/>
      <name val="Calibri"/>
      <family val="2"/>
      <scheme val="minor"/>
    </font>
    <font>
      <b/>
      <sz val="24"/>
      <color rgb="FF000000"/>
      <name val="Calibri"/>
      <family val="2"/>
    </font>
    <font>
      <b/>
      <sz val="20"/>
      <color rgb="FF000000"/>
      <name val="Calibri"/>
      <family val="2"/>
      <scheme val="minor"/>
    </font>
    <font>
      <b/>
      <sz val="20"/>
      <name val="Calibri"/>
      <family val="2"/>
      <scheme val="minor"/>
    </font>
    <font>
      <sz val="20"/>
      <name val="Calibri"/>
      <family val="2"/>
      <scheme val="minor"/>
    </font>
    <font>
      <sz val="20"/>
      <color rgb="FF000000"/>
      <name val="Calibri"/>
      <family val="2"/>
      <scheme val="minor"/>
    </font>
    <font>
      <sz val="20"/>
      <color theme="1"/>
      <name val="Calibri"/>
      <family val="2"/>
      <scheme val="minor"/>
    </font>
    <font>
      <b/>
      <sz val="14"/>
      <color theme="1"/>
      <name val="Calibri"/>
      <family val="2"/>
      <scheme val="minor"/>
    </font>
    <font>
      <sz val="14"/>
      <color rgb="FF00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39997558519241921"/>
        <bgColor indexed="64"/>
      </patternFill>
    </fill>
  </fills>
  <borders count="65">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style="thin">
        <color theme="8"/>
      </left>
      <right style="thin">
        <color theme="8"/>
      </right>
      <top style="medium">
        <color rgb="FF0070C0"/>
      </top>
      <bottom style="medium">
        <color rgb="FF0070C0"/>
      </bottom>
      <diagonal/>
    </border>
    <border>
      <left/>
      <right style="medium">
        <color rgb="FF0070C0"/>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70C0"/>
      </left>
      <right style="thin">
        <color rgb="FF0070C0"/>
      </right>
      <top style="thin">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medium">
        <color rgb="FF0070C0"/>
      </left>
      <right style="thin">
        <color rgb="FF0070C0"/>
      </right>
      <top style="medium">
        <color rgb="FF0070C0"/>
      </top>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thin">
        <color rgb="FF0070C0"/>
      </left>
      <right/>
      <top style="medium">
        <color rgb="FF0070C0"/>
      </top>
      <bottom style="thin">
        <color rgb="FF0070C0"/>
      </bottom>
      <diagonal/>
    </border>
    <border>
      <left/>
      <right style="thin">
        <color rgb="FF0070C0"/>
      </right>
      <top style="medium">
        <color rgb="FF0070C0"/>
      </top>
      <bottom style="thin">
        <color rgb="FF0070C0"/>
      </bottom>
      <diagonal/>
    </border>
    <border>
      <left style="thin">
        <color rgb="FF0070C0"/>
      </left>
      <right/>
      <top style="thin">
        <color rgb="FF0070C0"/>
      </top>
      <bottom style="medium">
        <color rgb="FF0070C0"/>
      </bottom>
      <diagonal/>
    </border>
    <border>
      <left/>
      <right style="thin">
        <color rgb="FF0070C0"/>
      </right>
      <top style="thin">
        <color rgb="FF0070C0"/>
      </top>
      <bottom style="medium">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right style="thin">
        <color rgb="FF0070C0"/>
      </right>
      <top/>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thick">
        <color rgb="FF0070C0"/>
      </bottom>
      <diagonal/>
    </border>
    <border>
      <left style="medium">
        <color rgb="FF0070C0"/>
      </left>
      <right style="medium">
        <color rgb="FF0070C0"/>
      </right>
      <top style="thick">
        <color rgb="FF0070C0"/>
      </top>
      <bottom style="medium">
        <color rgb="FF0070C0"/>
      </bottom>
      <diagonal/>
    </border>
    <border>
      <left style="thin">
        <color indexed="64"/>
      </left>
      <right/>
      <top style="thin">
        <color rgb="FF0070C0"/>
      </top>
      <bottom style="thick">
        <color rgb="FF0070C0"/>
      </bottom>
      <diagonal/>
    </border>
    <border>
      <left style="thin">
        <color rgb="FF0070C0"/>
      </left>
      <right style="thin">
        <color rgb="FF0070C0"/>
      </right>
      <top style="thin">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style="thick">
        <color rgb="FF0070C0"/>
      </left>
      <right style="thin">
        <color rgb="FF0070C0"/>
      </right>
      <top style="thin">
        <color rgb="FF0070C0"/>
      </top>
      <bottom/>
      <diagonal/>
    </border>
    <border>
      <left/>
      <right/>
      <top style="thin">
        <color rgb="FF0070C0"/>
      </top>
      <bottom/>
      <diagonal/>
    </border>
    <border>
      <left style="thin">
        <color rgb="FF0070C0"/>
      </left>
      <right style="thick">
        <color rgb="FF0070C0"/>
      </right>
      <top style="thin">
        <color rgb="FF0070C0"/>
      </top>
      <bottom/>
      <diagonal/>
    </border>
  </borders>
  <cellStyleXfs count="2">
    <xf numFmtId="0" fontId="0" fillId="0" borderId="0"/>
    <xf numFmtId="164" fontId="1" fillId="0" borderId="0" applyFont="0" applyFill="0" applyBorder="0" applyAlignment="0" applyProtection="0"/>
  </cellStyleXfs>
  <cellXfs count="156">
    <xf numFmtId="0" fontId="0" fillId="0" borderId="0" xfId="0"/>
    <xf numFmtId="0" fontId="0" fillId="2" borderId="0" xfId="0" applyFill="1"/>
    <xf numFmtId="0" fontId="0" fillId="3" borderId="0" xfId="0" applyFill="1"/>
    <xf numFmtId="0" fontId="0" fillId="0" borderId="0" xfId="0" applyFill="1"/>
    <xf numFmtId="0" fontId="0" fillId="3" borderId="0" xfId="0" applyFill="1" applyAlignment="1">
      <alignment horizontal="center"/>
    </xf>
    <xf numFmtId="0" fontId="8" fillId="6" borderId="13" xfId="0" applyFont="1" applyFill="1" applyBorder="1" applyAlignment="1">
      <alignment horizontal="center" vertical="top"/>
    </xf>
    <xf numFmtId="0" fontId="9" fillId="6" borderId="13" xfId="0" applyFont="1" applyFill="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xf>
    <xf numFmtId="0" fontId="6" fillId="0" borderId="20" xfId="0" applyFont="1" applyFill="1" applyBorder="1"/>
    <xf numFmtId="165" fontId="6" fillId="0" borderId="20" xfId="0" applyNumberFormat="1" applyFont="1" applyFill="1" applyBorder="1" applyAlignment="1">
      <alignment horizontal="center"/>
    </xf>
    <xf numFmtId="0" fontId="6" fillId="0" borderId="20" xfId="0" applyFont="1" applyBorder="1"/>
    <xf numFmtId="165" fontId="6" fillId="0" borderId="20" xfId="0" applyNumberFormat="1" applyFont="1" applyBorder="1" applyAlignment="1">
      <alignment horizontal="center"/>
    </xf>
    <xf numFmtId="0" fontId="9" fillId="6" borderId="13" xfId="0" applyFont="1" applyFill="1" applyBorder="1" applyAlignment="1">
      <alignment horizontal="center" vertical="center" wrapText="1"/>
    </xf>
    <xf numFmtId="0" fontId="12" fillId="0" borderId="15" xfId="0" applyFont="1" applyBorder="1" applyAlignment="1">
      <alignment horizontal="center"/>
    </xf>
    <xf numFmtId="0" fontId="12" fillId="0" borderId="16" xfId="0" applyFont="1" applyBorder="1" applyAlignment="1"/>
    <xf numFmtId="0" fontId="13" fillId="7" borderId="21" xfId="0" applyFont="1" applyFill="1" applyBorder="1" applyAlignment="1">
      <alignment horizontal="center" wrapText="1"/>
    </xf>
    <xf numFmtId="0" fontId="13" fillId="7" borderId="20" xfId="0" applyFont="1" applyFill="1" applyBorder="1" applyAlignment="1">
      <alignment horizontal="center" vertical="center" wrapText="1"/>
    </xf>
    <xf numFmtId="0" fontId="13" fillId="7" borderId="22" xfId="0" applyFont="1" applyFill="1" applyBorder="1" applyAlignment="1">
      <alignment horizontal="center" vertical="center" wrapText="1"/>
    </xf>
    <xf numFmtId="0" fontId="6" fillId="0" borderId="22" xfId="0" applyFont="1" applyBorder="1"/>
    <xf numFmtId="0" fontId="6" fillId="0" borderId="24" xfId="0" applyFont="1" applyBorder="1"/>
    <xf numFmtId="0" fontId="13" fillId="0" borderId="0" xfId="0" applyFont="1" applyFill="1" applyBorder="1" applyAlignment="1">
      <alignment horizontal="left" wrapText="1"/>
    </xf>
    <xf numFmtId="0" fontId="11" fillId="0" borderId="14" xfId="0" applyFont="1" applyBorder="1" applyAlignment="1">
      <alignment horizontal="center" vertical="center"/>
    </xf>
    <xf numFmtId="0" fontId="12" fillId="0" borderId="15" xfId="0" applyFont="1" applyBorder="1" applyAlignment="1"/>
    <xf numFmtId="0" fontId="6" fillId="0" borderId="21" xfId="0" applyFont="1" applyBorder="1" applyAlignment="1">
      <alignment horizontal="left"/>
    </xf>
    <xf numFmtId="0" fontId="6" fillId="0" borderId="44" xfId="0" applyFont="1" applyBorder="1" applyAlignment="1">
      <alignment horizontal="center"/>
    </xf>
    <xf numFmtId="0" fontId="6" fillId="0" borderId="0" xfId="0" applyFont="1" applyBorder="1" applyAlignment="1">
      <alignment horizontal="left"/>
    </xf>
    <xf numFmtId="0" fontId="12" fillId="0" borderId="16" xfId="0" applyFont="1" applyBorder="1" applyAlignment="1">
      <alignment horizontal="center"/>
    </xf>
    <xf numFmtId="0" fontId="8" fillId="6" borderId="13" xfId="0" applyFont="1" applyFill="1" applyBorder="1" applyAlignment="1">
      <alignment horizontal="center" vertical="center"/>
    </xf>
    <xf numFmtId="0" fontId="6" fillId="0" borderId="0" xfId="0" applyFont="1" applyBorder="1"/>
    <xf numFmtId="0" fontId="8" fillId="6" borderId="17" xfId="0" applyFont="1" applyFill="1" applyBorder="1" applyAlignment="1">
      <alignment horizontal="center" vertical="top"/>
    </xf>
    <xf numFmtId="0" fontId="7" fillId="5" borderId="17" xfId="0" applyFont="1" applyFill="1" applyBorder="1" applyAlignment="1">
      <alignment horizontal="right" vertical="center"/>
    </xf>
    <xf numFmtId="0" fontId="0" fillId="0" borderId="0" xfId="0" applyAlignment="1">
      <alignment horizontal="center"/>
    </xf>
    <xf numFmtId="0" fontId="6" fillId="0" borderId="43" xfId="0" applyFont="1" applyBorder="1" applyAlignment="1">
      <alignment horizontal="center"/>
    </xf>
    <xf numFmtId="0" fontId="14" fillId="0" borderId="14" xfId="0" applyFont="1" applyBorder="1" applyAlignment="1">
      <alignment vertical="center"/>
    </xf>
    <xf numFmtId="0" fontId="6" fillId="0" borderId="15" xfId="0" applyFont="1" applyBorder="1" applyAlignment="1">
      <alignment horizontal="center"/>
    </xf>
    <xf numFmtId="0" fontId="6" fillId="0" borderId="21" xfId="0" applyFont="1" applyFill="1" applyBorder="1" applyAlignment="1">
      <alignment horizontal="center"/>
    </xf>
    <xf numFmtId="0" fontId="6" fillId="0" borderId="22" xfId="0" applyFont="1" applyFill="1" applyBorder="1"/>
    <xf numFmtId="0" fontId="4" fillId="0" borderId="16" xfId="0" applyFont="1" applyBorder="1" applyAlignment="1">
      <alignment horizontal="center"/>
    </xf>
    <xf numFmtId="0" fontId="6" fillId="0" borderId="43" xfId="0" applyFont="1" applyBorder="1" applyAlignment="1">
      <alignment horizontal="center"/>
    </xf>
    <xf numFmtId="0" fontId="6" fillId="0" borderId="44" xfId="0" applyFont="1" applyBorder="1" applyAlignment="1">
      <alignment horizontal="center"/>
    </xf>
    <xf numFmtId="168" fontId="6" fillId="0" borderId="25" xfId="0" applyNumberFormat="1" applyFont="1" applyFill="1" applyBorder="1"/>
    <xf numFmtId="168" fontId="6" fillId="0" borderId="22" xfId="0" applyNumberFormat="1" applyFont="1" applyFill="1" applyBorder="1"/>
    <xf numFmtId="0" fontId="11" fillId="0" borderId="14" xfId="0" applyFont="1" applyBorder="1" applyAlignment="1">
      <alignment vertical="center"/>
    </xf>
    <xf numFmtId="167" fontId="6" fillId="0" borderId="20" xfId="0" applyNumberFormat="1" applyFont="1" applyFill="1" applyBorder="1" applyProtection="1">
      <protection locked="0"/>
    </xf>
    <xf numFmtId="169" fontId="6" fillId="0" borderId="53" xfId="0" applyNumberFormat="1" applyFont="1" applyFill="1" applyBorder="1" applyAlignment="1" applyProtection="1">
      <alignment horizontal="right"/>
    </xf>
    <xf numFmtId="0" fontId="6" fillId="0" borderId="20" xfId="0" applyFont="1" applyFill="1" applyBorder="1" applyProtection="1">
      <protection locked="0"/>
    </xf>
    <xf numFmtId="0" fontId="6" fillId="0" borderId="54" xfId="0" applyFont="1" applyFill="1" applyBorder="1" applyProtection="1">
      <protection locked="0"/>
    </xf>
    <xf numFmtId="166" fontId="6" fillId="0" borderId="13" xfId="1" applyNumberFormat="1" applyFont="1" applyFill="1" applyBorder="1"/>
    <xf numFmtId="166" fontId="6" fillId="0" borderId="49" xfId="1" applyNumberFormat="1" applyFont="1" applyFill="1" applyBorder="1"/>
    <xf numFmtId="166" fontId="6" fillId="0" borderId="22" xfId="1" applyNumberFormat="1" applyFont="1" applyFill="1" applyBorder="1"/>
    <xf numFmtId="166" fontId="6" fillId="0" borderId="50" xfId="1" applyNumberFormat="1" applyFont="1" applyFill="1" applyBorder="1"/>
    <xf numFmtId="166" fontId="6" fillId="0" borderId="51" xfId="1" applyNumberFormat="1" applyFont="1" applyFill="1" applyBorder="1"/>
    <xf numFmtId="166" fontId="6" fillId="0" borderId="52" xfId="1" applyNumberFormat="1" applyFont="1" applyFill="1" applyBorder="1"/>
    <xf numFmtId="0" fontId="2" fillId="0" borderId="1" xfId="0" applyFont="1" applyFill="1" applyBorder="1" applyAlignment="1">
      <alignment horizontal="left" vertical="center" wrapText="1"/>
    </xf>
    <xf numFmtId="0" fontId="4" fillId="0" borderId="5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60" xfId="0" applyFont="1" applyFill="1" applyBorder="1" applyAlignment="1">
      <alignment horizontal="left" vertical="top" wrapText="1"/>
    </xf>
    <xf numFmtId="0" fontId="4" fillId="0" borderId="61" xfId="0" applyFont="1" applyFill="1" applyBorder="1" applyAlignment="1">
      <alignment horizontal="center" vertical="center" wrapText="1"/>
    </xf>
    <xf numFmtId="9" fontId="4" fillId="0" borderId="6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9" fontId="5" fillId="0" borderId="0" xfId="0" applyNumberFormat="1" applyFont="1" applyFill="1" applyBorder="1" applyAlignment="1">
      <alignment horizontal="center" vertical="center" wrapText="1"/>
    </xf>
    <xf numFmtId="0" fontId="4" fillId="0" borderId="59" xfId="0" applyFont="1" applyFill="1" applyBorder="1" applyAlignment="1">
      <alignment horizontal="left" vertical="top" wrapText="1"/>
    </xf>
    <xf numFmtId="0" fontId="4" fillId="0" borderId="60" xfId="0" applyFont="1" applyFill="1" applyBorder="1" applyAlignment="1">
      <alignment horizontal="left" vertical="top" wrapText="1"/>
    </xf>
    <xf numFmtId="0" fontId="6" fillId="0" borderId="62" xfId="0" applyFont="1" applyFill="1" applyBorder="1" applyAlignment="1">
      <alignment horizontal="left" vertical="top"/>
    </xf>
    <xf numFmtId="0" fontId="6" fillId="0" borderId="63" xfId="0" applyFont="1" applyFill="1" applyBorder="1" applyAlignment="1">
      <alignment horizontal="left" vertical="top"/>
    </xf>
    <xf numFmtId="0" fontId="6" fillId="0" borderId="64" xfId="0" applyFont="1" applyFill="1" applyBorder="1" applyAlignment="1">
      <alignment horizontal="left" vertical="top"/>
    </xf>
    <xf numFmtId="0" fontId="2" fillId="4" borderId="4" xfId="0" applyFont="1" applyFill="1" applyBorder="1" applyAlignment="1">
      <alignment horizontal="center" vertical="top"/>
    </xf>
    <xf numFmtId="0" fontId="2" fillId="4" borderId="55" xfId="0" applyFont="1" applyFill="1" applyBorder="1" applyAlignment="1">
      <alignment horizontal="center" vertical="top"/>
    </xf>
    <xf numFmtId="0" fontId="2" fillId="4" borderId="5" xfId="0" applyFont="1" applyFill="1" applyBorder="1" applyAlignment="1">
      <alignment horizontal="center" vertical="top"/>
    </xf>
    <xf numFmtId="0" fontId="6" fillId="0" borderId="6" xfId="0" applyFont="1" applyFill="1" applyBorder="1" applyAlignment="1">
      <alignment horizontal="left" vertical="top" wrapText="1"/>
    </xf>
    <xf numFmtId="0" fontId="6" fillId="0" borderId="55" xfId="0" applyFont="1" applyFill="1" applyBorder="1" applyAlignment="1">
      <alignment horizontal="left" vertical="top" wrapText="1"/>
    </xf>
    <xf numFmtId="0" fontId="6" fillId="0" borderId="7"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32"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56" xfId="0" applyFont="1" applyFill="1" applyBorder="1" applyAlignment="1">
      <alignment horizontal="left" vertical="top" wrapText="1"/>
    </xf>
    <xf numFmtId="0" fontId="4" fillId="0" borderId="57" xfId="0" applyFont="1" applyFill="1" applyBorder="1" applyAlignment="1">
      <alignment horizontal="left" vertical="top" wrapText="1"/>
    </xf>
    <xf numFmtId="0" fontId="4" fillId="0" borderId="58" xfId="0" applyFont="1" applyFill="1" applyBorder="1" applyAlignment="1">
      <alignment horizontal="left" vertical="top" wrapText="1"/>
    </xf>
    <xf numFmtId="0" fontId="4" fillId="0" borderId="5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60" xfId="0" applyFont="1" applyFill="1" applyBorder="1" applyAlignment="1">
      <alignment horizontal="left" vertical="top" wrapText="1"/>
    </xf>
    <xf numFmtId="0" fontId="6" fillId="0" borderId="6" xfId="0" applyFont="1" applyFill="1" applyBorder="1" applyAlignment="1">
      <alignment horizontal="left" vertical="center" wrapText="1"/>
    </xf>
    <xf numFmtId="0" fontId="6" fillId="0" borderId="55" xfId="0" applyFont="1" applyFill="1" applyBorder="1" applyAlignment="1">
      <alignment horizontal="left" vertical="center" wrapText="1"/>
    </xf>
    <xf numFmtId="0" fontId="6" fillId="0" borderId="7" xfId="0" applyFont="1" applyFill="1" applyBorder="1" applyAlignment="1">
      <alignment horizontal="left" vertical="center" wrapText="1"/>
    </xf>
    <xf numFmtId="0" fontId="3" fillId="0" borderId="2" xfId="0" applyFont="1" applyFill="1" applyBorder="1" applyAlignment="1">
      <alignment horizontal="center"/>
    </xf>
    <xf numFmtId="0" fontId="3" fillId="0" borderId="47" xfId="0" applyFont="1" applyFill="1" applyBorder="1" applyAlignment="1">
      <alignment horizontal="center"/>
    </xf>
    <xf numFmtId="0" fontId="3" fillId="0" borderId="3" xfId="0" applyFont="1" applyFill="1" applyBorder="1" applyAlignment="1">
      <alignment horizontal="center"/>
    </xf>
    <xf numFmtId="0" fontId="7" fillId="5" borderId="17" xfId="0" applyFont="1" applyFill="1" applyBorder="1" applyAlignment="1">
      <alignment horizontal="center" vertical="center"/>
    </xf>
    <xf numFmtId="0" fontId="7" fillId="5" borderId="18" xfId="0" applyFont="1" applyFill="1" applyBorder="1" applyAlignment="1">
      <alignment horizontal="center" vertical="center"/>
    </xf>
    <xf numFmtId="0" fontId="7" fillId="5" borderId="19"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5" xfId="0" applyFont="1" applyBorder="1" applyAlignment="1">
      <alignment horizontal="center" vertical="center" wrapText="1"/>
    </xf>
    <xf numFmtId="0" fontId="9" fillId="6" borderId="17" xfId="0" applyFont="1" applyFill="1" applyBorder="1" applyAlignment="1">
      <alignment horizontal="center" vertical="center"/>
    </xf>
    <xf numFmtId="0" fontId="9" fillId="6" borderId="18" xfId="0" applyFont="1" applyFill="1" applyBorder="1" applyAlignment="1">
      <alignment horizontal="center" vertical="center"/>
    </xf>
    <xf numFmtId="0" fontId="9" fillId="6" borderId="19" xfId="0" applyFont="1" applyFill="1" applyBorder="1" applyAlignment="1">
      <alignment horizontal="center" vertical="center"/>
    </xf>
    <xf numFmtId="0" fontId="6" fillId="0" borderId="43" xfId="0" applyFont="1" applyBorder="1" applyAlignment="1">
      <alignment horizontal="center"/>
    </xf>
    <xf numFmtId="0" fontId="6" fillId="0" borderId="44" xfId="0" applyFont="1" applyBorder="1" applyAlignment="1">
      <alignment horizont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34" xfId="0" applyFont="1" applyFill="1" applyBorder="1" applyAlignment="1">
      <alignment horizontal="left" vertical="top" wrapText="1"/>
    </xf>
    <xf numFmtId="0" fontId="6" fillId="0" borderId="11" xfId="0" applyFont="1" applyFill="1" applyBorder="1" applyAlignment="1">
      <alignment horizontal="left" vertical="top" wrapText="1"/>
    </xf>
    <xf numFmtId="0" fontId="6" fillId="0" borderId="35" xfId="0" applyFont="1" applyFill="1" applyBorder="1" applyAlignment="1">
      <alignment horizontal="left" vertical="top" wrapText="1"/>
    </xf>
    <xf numFmtId="0" fontId="6" fillId="0" borderId="36" xfId="0" applyFont="1" applyFill="1" applyBorder="1" applyAlignment="1">
      <alignment horizontal="left" vertical="top" wrapText="1"/>
    </xf>
    <xf numFmtId="0" fontId="6" fillId="0" borderId="29" xfId="0" applyFont="1" applyFill="1" applyBorder="1" applyAlignment="1">
      <alignment horizontal="left" vertical="top" wrapText="1"/>
    </xf>
    <xf numFmtId="0" fontId="6" fillId="0" borderId="37" xfId="0" applyFont="1" applyFill="1" applyBorder="1" applyAlignment="1">
      <alignment horizontal="left" vertical="top" wrapText="1"/>
    </xf>
    <xf numFmtId="0" fontId="6" fillId="0" borderId="38" xfId="0" applyFont="1" applyBorder="1" applyAlignment="1">
      <alignment horizontal="center"/>
    </xf>
    <xf numFmtId="0" fontId="6" fillId="0" borderId="39" xfId="0" applyFont="1" applyBorder="1" applyAlignment="1">
      <alignment horizontal="center"/>
    </xf>
    <xf numFmtId="0" fontId="6" fillId="0" borderId="40" xfId="0" applyFont="1" applyBorder="1" applyAlignment="1">
      <alignment horizontal="center"/>
    </xf>
    <xf numFmtId="0" fontId="6" fillId="0" borderId="41" xfId="0" applyFont="1" applyBorder="1" applyAlignment="1">
      <alignment horizontal="center"/>
    </xf>
    <xf numFmtId="0" fontId="6" fillId="0" borderId="42" xfId="0" applyFont="1" applyBorder="1" applyAlignment="1">
      <alignment horizontal="center"/>
    </xf>
    <xf numFmtId="0" fontId="6" fillId="0" borderId="10" xfId="0" applyFont="1" applyBorder="1" applyAlignment="1">
      <alignment horizontal="left" vertical="center"/>
    </xf>
    <xf numFmtId="0" fontId="6" fillId="0" borderId="11" xfId="0" applyFont="1" applyBorder="1" applyAlignment="1">
      <alignment horizontal="left" vertical="center"/>
    </xf>
    <xf numFmtId="0" fontId="6" fillId="0" borderId="12"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vertical="center"/>
    </xf>
    <xf numFmtId="0" fontId="6" fillId="0" borderId="16" xfId="0" applyFont="1" applyBorder="1" applyAlignment="1">
      <alignment horizontal="left" vertical="center"/>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30" xfId="0" applyFont="1" applyBorder="1" applyAlignment="1">
      <alignment horizontal="left" vertical="center"/>
    </xf>
    <xf numFmtId="0" fontId="13" fillId="0" borderId="31" xfId="0" applyFont="1" applyFill="1" applyBorder="1" applyAlignment="1">
      <alignment horizontal="left" wrapText="1"/>
    </xf>
    <xf numFmtId="0" fontId="13" fillId="0" borderId="32" xfId="0" applyFont="1" applyFill="1" applyBorder="1" applyAlignment="1">
      <alignment horizontal="left" wrapText="1"/>
    </xf>
    <xf numFmtId="0" fontId="13" fillId="0" borderId="33" xfId="0" applyFont="1" applyFill="1" applyBorder="1" applyAlignment="1">
      <alignment horizontal="left" wrapText="1"/>
    </xf>
    <xf numFmtId="0" fontId="7" fillId="5" borderId="10" xfId="0" applyFont="1" applyFill="1" applyBorder="1" applyAlignment="1">
      <alignment horizontal="center"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6" fillId="0" borderId="23" xfId="0" applyFont="1" applyBorder="1" applyAlignment="1">
      <alignment horizontal="left" vertical="top"/>
    </xf>
    <xf numFmtId="0" fontId="6" fillId="0" borderId="26" xfId="0" applyFont="1" applyBorder="1" applyAlignment="1">
      <alignment horizontal="left" vertical="top"/>
    </xf>
    <xf numFmtId="0" fontId="6" fillId="0" borderId="27" xfId="0" applyFont="1" applyBorder="1" applyAlignment="1">
      <alignment horizontal="left" vertical="top"/>
    </xf>
    <xf numFmtId="0" fontId="14" fillId="0" borderId="10"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4"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16" xfId="0" applyFont="1" applyFill="1" applyBorder="1" applyAlignment="1">
      <alignment horizontal="center" vertical="center"/>
    </xf>
    <xf numFmtId="0" fontId="14" fillId="0" borderId="28" xfId="0" applyFont="1" applyFill="1" applyBorder="1" applyAlignment="1">
      <alignment horizontal="center" vertical="center"/>
    </xf>
    <xf numFmtId="0" fontId="14" fillId="0" borderId="29" xfId="0" applyFont="1" applyFill="1" applyBorder="1" applyAlignment="1">
      <alignment horizontal="center" vertical="center"/>
    </xf>
    <xf numFmtId="0" fontId="14" fillId="0" borderId="30" xfId="0" applyFont="1" applyFill="1" applyBorder="1" applyAlignment="1">
      <alignment horizontal="center" vertical="center"/>
    </xf>
    <xf numFmtId="0" fontId="6" fillId="0" borderId="10" xfId="0" applyFont="1" applyBorder="1" applyAlignment="1">
      <alignment horizontal="left" vertical="center" wrapText="1"/>
    </xf>
    <xf numFmtId="0" fontId="4" fillId="0" borderId="11" xfId="0" applyFont="1" applyFill="1" applyBorder="1" applyAlignment="1">
      <alignment horizontal="left" vertical="center"/>
    </xf>
    <xf numFmtId="0" fontId="4" fillId="0" borderId="0" xfId="0" applyFont="1" applyFill="1" applyBorder="1" applyAlignment="1">
      <alignment horizontal="left" vertical="center"/>
    </xf>
    <xf numFmtId="0" fontId="4" fillId="0" borderId="29" xfId="0" applyFont="1" applyFill="1" applyBorder="1" applyAlignment="1">
      <alignment horizontal="left"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gonzalezm\Desktop\Temporales\Demandas%20Trafos%20y%20L&#237;neas%20Enero%202016_rev36_sin%20grafic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NT) Dda. AT-AT"/>
      <sheetName val="TRANSNET"/>
      <sheetName val="TRANSNET 1"/>
      <sheetName val="Hoja1"/>
      <sheetName val="TRANSNET 1 (2)"/>
      <sheetName val="SUFICIENCIA LLTT"/>
      <sheetName val="Demandas máximas"/>
      <sheetName val="Demandas máximas (2)"/>
      <sheetName val="Propuestas trafos"/>
      <sheetName val="Gen y Ad"/>
      <sheetName val="(EMEL) Dda. 66-MT"/>
      <sheetName val="Proyección trafos"/>
      <sheetName val="MVA LLTT"/>
    </sheetNames>
    <sheetDataSet>
      <sheetData sheetId="0"/>
      <sheetData sheetId="1"/>
      <sheetData sheetId="2"/>
      <sheetData sheetId="3" refreshError="1"/>
      <sheetData sheetId="4" refreshError="1"/>
      <sheetData sheetId="5"/>
      <sheetData sheetId="6"/>
      <sheetData sheetId="7" refreshError="1"/>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zoomScale="70" zoomScaleNormal="70" workbookViewId="0">
      <selection activeCell="B7" sqref="B7:G7"/>
    </sheetView>
  </sheetViews>
  <sheetFormatPr baseColWidth="10" defaultColWidth="11.375" defaultRowHeight="15" x14ac:dyDescent="0.25"/>
  <cols>
    <col min="1" max="1" width="3.75" style="2" customWidth="1"/>
    <col min="2" max="2" width="60.75" style="2" customWidth="1"/>
    <col min="3" max="6" width="18.75" style="2" customWidth="1"/>
    <col min="7" max="7" width="60.75" style="2" customWidth="1"/>
    <col min="8" max="8" width="3.75" style="2" customWidth="1"/>
    <col min="9" max="16384" width="11.375" style="2"/>
  </cols>
  <sheetData>
    <row r="1" spans="1:8" ht="15.75" thickBot="1" x14ac:dyDescent="0.3">
      <c r="A1" s="1"/>
      <c r="B1" s="1"/>
      <c r="C1" s="1"/>
      <c r="D1" s="1"/>
      <c r="E1" s="1"/>
      <c r="F1" s="1"/>
      <c r="G1" s="1"/>
      <c r="H1" s="1"/>
    </row>
    <row r="2" spans="1:8" ht="64.5" customHeight="1" thickTop="1" thickBot="1" x14ac:dyDescent="0.3">
      <c r="A2" s="1"/>
      <c r="B2" s="54" t="s">
        <v>0</v>
      </c>
      <c r="C2" s="85" t="s">
        <v>119</v>
      </c>
      <c r="D2" s="86"/>
      <c r="E2" s="86"/>
      <c r="F2" s="86"/>
      <c r="G2" s="87"/>
      <c r="H2" s="1"/>
    </row>
    <row r="3" spans="1:8" ht="64.5" customHeight="1" thickTop="1" thickBot="1" x14ac:dyDescent="0.3">
      <c r="A3" s="1"/>
      <c r="B3" s="54" t="s">
        <v>1</v>
      </c>
      <c r="C3" s="85" t="s">
        <v>2</v>
      </c>
      <c r="D3" s="86"/>
      <c r="E3" s="86"/>
      <c r="F3" s="86"/>
      <c r="G3" s="87"/>
      <c r="H3" s="1"/>
    </row>
    <row r="4" spans="1:8" ht="64.5" customHeight="1" thickTop="1" thickBot="1" x14ac:dyDescent="0.3">
      <c r="A4" s="1"/>
      <c r="B4" s="54" t="s">
        <v>3</v>
      </c>
      <c r="C4" s="85" t="s">
        <v>143</v>
      </c>
      <c r="D4" s="86"/>
      <c r="E4" s="86"/>
      <c r="F4" s="86"/>
      <c r="G4" s="87"/>
      <c r="H4" s="1"/>
    </row>
    <row r="5" spans="1:8" ht="12" customHeight="1" thickTop="1" thickBot="1" x14ac:dyDescent="0.55000000000000004">
      <c r="A5" s="1"/>
      <c r="B5" s="88"/>
      <c r="C5" s="89"/>
      <c r="D5" s="89"/>
      <c r="E5" s="89"/>
      <c r="F5" s="89"/>
      <c r="G5" s="90"/>
      <c r="H5" s="1"/>
    </row>
    <row r="6" spans="1:8" ht="33" thickTop="1" thickBot="1" x14ac:dyDescent="0.3">
      <c r="A6" s="1"/>
      <c r="B6" s="67" t="s">
        <v>4</v>
      </c>
      <c r="C6" s="68"/>
      <c r="D6" s="68"/>
      <c r="E6" s="68"/>
      <c r="F6" s="68"/>
      <c r="G6" s="69"/>
      <c r="H6" s="1"/>
    </row>
    <row r="7" spans="1:8" ht="303.75" customHeight="1" thickTop="1" thickBot="1" x14ac:dyDescent="0.3">
      <c r="A7" s="1"/>
      <c r="B7" s="76" t="s">
        <v>152</v>
      </c>
      <c r="C7" s="77"/>
      <c r="D7" s="77"/>
      <c r="E7" s="77"/>
      <c r="F7" s="77"/>
      <c r="G7" s="78"/>
      <c r="H7" s="1"/>
    </row>
    <row r="8" spans="1:8" ht="33" thickTop="1" thickBot="1" x14ac:dyDescent="0.3">
      <c r="A8" s="1"/>
      <c r="B8" s="67" t="s">
        <v>5</v>
      </c>
      <c r="C8" s="68"/>
      <c r="D8" s="68"/>
      <c r="E8" s="68"/>
      <c r="F8" s="68"/>
      <c r="G8" s="69"/>
      <c r="H8" s="1"/>
    </row>
    <row r="9" spans="1:8" ht="84" customHeight="1" thickTop="1" thickBot="1" x14ac:dyDescent="0.3">
      <c r="A9" s="1"/>
      <c r="B9" s="73"/>
      <c r="C9" s="74"/>
      <c r="D9" s="74"/>
      <c r="E9" s="74"/>
      <c r="F9" s="74"/>
      <c r="G9" s="75"/>
      <c r="H9" s="1"/>
    </row>
    <row r="10" spans="1:8" ht="33" thickTop="1" thickBot="1" x14ac:dyDescent="0.3">
      <c r="A10" s="1"/>
      <c r="B10" s="67" t="s">
        <v>6</v>
      </c>
      <c r="C10" s="68"/>
      <c r="D10" s="68"/>
      <c r="E10" s="68"/>
      <c r="F10" s="68"/>
      <c r="G10" s="69"/>
      <c r="H10" s="1"/>
    </row>
    <row r="11" spans="1:8" ht="249.75" customHeight="1" thickTop="1" thickBot="1" x14ac:dyDescent="0.3">
      <c r="A11" s="1"/>
      <c r="B11" s="76" t="s">
        <v>158</v>
      </c>
      <c r="C11" s="77"/>
      <c r="D11" s="77"/>
      <c r="E11" s="77"/>
      <c r="F11" s="77"/>
      <c r="G11" s="78"/>
      <c r="H11" s="1"/>
    </row>
    <row r="12" spans="1:8" ht="34.5" customHeight="1" thickTop="1" thickBot="1" x14ac:dyDescent="0.3">
      <c r="A12" s="1"/>
      <c r="B12" s="67" t="s">
        <v>7</v>
      </c>
      <c r="C12" s="68"/>
      <c r="D12" s="68"/>
      <c r="E12" s="68"/>
      <c r="F12" s="68"/>
      <c r="G12" s="69"/>
      <c r="H12" s="1"/>
    </row>
    <row r="13" spans="1:8" ht="78" customHeight="1" thickTop="1" x14ac:dyDescent="0.25">
      <c r="A13" s="1"/>
      <c r="B13" s="79" t="s">
        <v>157</v>
      </c>
      <c r="C13" s="80"/>
      <c r="D13" s="80"/>
      <c r="E13" s="80"/>
      <c r="F13" s="80"/>
      <c r="G13" s="81"/>
      <c r="H13" s="1"/>
    </row>
    <row r="14" spans="1:8" ht="18.75" customHeight="1" x14ac:dyDescent="0.25">
      <c r="A14" s="1"/>
      <c r="B14" s="55"/>
      <c r="C14" s="56"/>
      <c r="D14" s="56"/>
      <c r="E14" s="56"/>
      <c r="F14" s="56"/>
      <c r="G14" s="57"/>
      <c r="H14" s="1"/>
    </row>
    <row r="15" spans="1:8" ht="36" customHeight="1" x14ac:dyDescent="0.25">
      <c r="A15" s="1"/>
      <c r="B15" s="55"/>
      <c r="C15" s="58" t="s">
        <v>144</v>
      </c>
      <c r="D15" s="58" t="s">
        <v>145</v>
      </c>
      <c r="E15" s="58" t="s">
        <v>153</v>
      </c>
      <c r="F15" s="58" t="s">
        <v>146</v>
      </c>
      <c r="G15" s="57"/>
      <c r="H15" s="1"/>
    </row>
    <row r="16" spans="1:8" ht="41.25" customHeight="1" x14ac:dyDescent="0.25">
      <c r="A16" s="1"/>
      <c r="B16" s="55"/>
      <c r="C16" s="58">
        <v>2017</v>
      </c>
      <c r="D16" s="59">
        <v>0.91</v>
      </c>
      <c r="E16" s="59">
        <v>0.87</v>
      </c>
      <c r="F16" s="58" t="s">
        <v>147</v>
      </c>
      <c r="G16" s="57"/>
      <c r="H16" s="1"/>
    </row>
    <row r="17" spans="1:8" ht="41.25" customHeight="1" x14ac:dyDescent="0.25">
      <c r="A17" s="1"/>
      <c r="B17" s="55"/>
      <c r="C17" s="58" t="s">
        <v>154</v>
      </c>
      <c r="D17" s="59">
        <v>1.1299999999999999</v>
      </c>
      <c r="E17" s="59">
        <v>0.62</v>
      </c>
      <c r="F17" s="59" t="s">
        <v>147</v>
      </c>
      <c r="G17" s="57"/>
      <c r="H17" s="1"/>
    </row>
    <row r="18" spans="1:8" ht="41.25" customHeight="1" x14ac:dyDescent="0.25">
      <c r="A18" s="1"/>
      <c r="B18" s="62"/>
      <c r="C18" s="58" t="s">
        <v>155</v>
      </c>
      <c r="D18" s="59">
        <v>0.42</v>
      </c>
      <c r="E18" s="59">
        <v>0.31</v>
      </c>
      <c r="F18" s="59">
        <v>0.59</v>
      </c>
      <c r="G18" s="63"/>
      <c r="H18" s="1"/>
    </row>
    <row r="19" spans="1:8" ht="41.25" customHeight="1" x14ac:dyDescent="0.25">
      <c r="A19" s="1"/>
      <c r="B19" s="55"/>
      <c r="C19" s="58" t="s">
        <v>156</v>
      </c>
      <c r="D19" s="59">
        <v>0.68</v>
      </c>
      <c r="E19" s="59">
        <v>0.51</v>
      </c>
      <c r="F19" s="59">
        <v>0.96</v>
      </c>
      <c r="G19" s="57"/>
      <c r="H19" s="1"/>
    </row>
    <row r="20" spans="1:8" ht="36" customHeight="1" x14ac:dyDescent="0.25">
      <c r="A20" s="1"/>
      <c r="B20" s="55"/>
      <c r="C20" s="60"/>
      <c r="D20" s="61"/>
      <c r="E20" s="61"/>
      <c r="F20" s="61"/>
      <c r="G20" s="57"/>
      <c r="H20" s="1"/>
    </row>
    <row r="21" spans="1:8" ht="193.5" customHeight="1" thickBot="1" x14ac:dyDescent="0.3">
      <c r="A21" s="1"/>
      <c r="B21" s="82" t="s">
        <v>148</v>
      </c>
      <c r="C21" s="83"/>
      <c r="D21" s="83"/>
      <c r="E21" s="83"/>
      <c r="F21" s="83"/>
      <c r="G21" s="84"/>
      <c r="H21" s="1"/>
    </row>
    <row r="22" spans="1:8" ht="36" customHeight="1" thickTop="1" thickBot="1" x14ac:dyDescent="0.3">
      <c r="A22" s="1"/>
      <c r="B22" s="67" t="s">
        <v>8</v>
      </c>
      <c r="C22" s="68"/>
      <c r="D22" s="68"/>
      <c r="E22" s="68"/>
      <c r="F22" s="68"/>
      <c r="G22" s="69"/>
      <c r="H22" s="1"/>
    </row>
    <row r="23" spans="1:8" ht="102.75" customHeight="1" thickTop="1" thickBot="1" x14ac:dyDescent="0.3">
      <c r="A23" s="1"/>
      <c r="B23" s="76" t="s">
        <v>149</v>
      </c>
      <c r="C23" s="77"/>
      <c r="D23" s="77"/>
      <c r="E23" s="77"/>
      <c r="F23" s="77"/>
      <c r="G23" s="78"/>
      <c r="H23" s="1"/>
    </row>
    <row r="24" spans="1:8" ht="33" thickTop="1" thickBot="1" x14ac:dyDescent="0.3">
      <c r="A24" s="1"/>
      <c r="B24" s="67" t="s">
        <v>9</v>
      </c>
      <c r="C24" s="68"/>
      <c r="D24" s="68"/>
      <c r="E24" s="68"/>
      <c r="F24" s="68"/>
      <c r="G24" s="69"/>
      <c r="H24" s="1"/>
    </row>
    <row r="25" spans="1:8" ht="84" customHeight="1" thickTop="1" thickBot="1" x14ac:dyDescent="0.3">
      <c r="A25" s="1"/>
      <c r="B25" s="70" t="s">
        <v>142</v>
      </c>
      <c r="C25" s="71"/>
      <c r="D25" s="71"/>
      <c r="E25" s="71"/>
      <c r="F25" s="71"/>
      <c r="G25" s="72"/>
      <c r="H25" s="1"/>
    </row>
    <row r="26" spans="1:8" ht="33" thickTop="1" thickBot="1" x14ac:dyDescent="0.3">
      <c r="A26" s="1"/>
      <c r="B26" s="67" t="s">
        <v>10</v>
      </c>
      <c r="C26" s="68"/>
      <c r="D26" s="68"/>
      <c r="E26" s="68"/>
      <c r="F26" s="68"/>
      <c r="G26" s="69"/>
      <c r="H26" s="1"/>
    </row>
    <row r="27" spans="1:8" ht="84" customHeight="1" thickTop="1" thickBot="1" x14ac:dyDescent="0.3">
      <c r="A27" s="1"/>
      <c r="B27" s="64" t="s">
        <v>120</v>
      </c>
      <c r="C27" s="65"/>
      <c r="D27" s="65"/>
      <c r="E27" s="65"/>
      <c r="F27" s="65"/>
      <c r="G27" s="66"/>
      <c r="H27" s="1"/>
    </row>
    <row r="28" spans="1:8" ht="33" thickTop="1" thickBot="1" x14ac:dyDescent="0.3">
      <c r="A28" s="1"/>
      <c r="B28" s="67" t="s">
        <v>11</v>
      </c>
      <c r="C28" s="68"/>
      <c r="D28" s="68"/>
      <c r="E28" s="68"/>
      <c r="F28" s="68"/>
      <c r="G28" s="69"/>
      <c r="H28" s="1"/>
    </row>
    <row r="29" spans="1:8" ht="84" customHeight="1" thickTop="1" thickBot="1" x14ac:dyDescent="0.3">
      <c r="A29" s="1"/>
      <c r="B29" s="70" t="s">
        <v>150</v>
      </c>
      <c r="C29" s="71"/>
      <c r="D29" s="71"/>
      <c r="E29" s="71"/>
      <c r="F29" s="71"/>
      <c r="G29" s="72"/>
      <c r="H29" s="1"/>
    </row>
    <row r="30" spans="1:8" ht="33" thickTop="1" thickBot="1" x14ac:dyDescent="0.3">
      <c r="A30" s="1"/>
      <c r="B30" s="67" t="s">
        <v>12</v>
      </c>
      <c r="C30" s="68"/>
      <c r="D30" s="68"/>
      <c r="E30" s="68"/>
      <c r="F30" s="68"/>
      <c r="G30" s="69"/>
      <c r="H30" s="1"/>
    </row>
    <row r="31" spans="1:8" ht="84" customHeight="1" thickTop="1" thickBot="1" x14ac:dyDescent="0.3">
      <c r="A31" s="1"/>
      <c r="B31" s="73" t="s">
        <v>139</v>
      </c>
      <c r="C31" s="74"/>
      <c r="D31" s="74"/>
      <c r="E31" s="74"/>
      <c r="F31" s="74"/>
      <c r="G31" s="75"/>
      <c r="H31" s="1"/>
    </row>
    <row r="32" spans="1:8" ht="15.75" thickTop="1" x14ac:dyDescent="0.25">
      <c r="A32" s="3"/>
      <c r="B32" s="3"/>
      <c r="C32" s="3"/>
      <c r="D32" s="3"/>
      <c r="E32" s="3"/>
      <c r="F32" s="3"/>
      <c r="G32" s="3"/>
      <c r="H32" s="3"/>
    </row>
  </sheetData>
  <mergeCells count="23">
    <mergeCell ref="B7:G7"/>
    <mergeCell ref="C2:G2"/>
    <mergeCell ref="C3:G3"/>
    <mergeCell ref="C4:G4"/>
    <mergeCell ref="B5:G5"/>
    <mergeCell ref="B6:G6"/>
    <mergeCell ref="B26:G26"/>
    <mergeCell ref="B8:G8"/>
    <mergeCell ref="B9:G9"/>
    <mergeCell ref="B10:G10"/>
    <mergeCell ref="B11:G11"/>
    <mergeCell ref="B12:G12"/>
    <mergeCell ref="B13:G13"/>
    <mergeCell ref="B21:G21"/>
    <mergeCell ref="B22:G22"/>
    <mergeCell ref="B23:G23"/>
    <mergeCell ref="B24:G24"/>
    <mergeCell ref="B25:G25"/>
    <mergeCell ref="B27:G27"/>
    <mergeCell ref="B28:G28"/>
    <mergeCell ref="B29:G29"/>
    <mergeCell ref="B30:G30"/>
    <mergeCell ref="B31:G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E91"/>
  <sheetViews>
    <sheetView topLeftCell="A20" zoomScale="70" zoomScaleNormal="70" workbookViewId="0">
      <selection activeCell="C14" sqref="C14"/>
    </sheetView>
  </sheetViews>
  <sheetFormatPr baseColWidth="10" defaultColWidth="11.375" defaultRowHeight="15" x14ac:dyDescent="0.25"/>
  <cols>
    <col min="1" max="1" width="4.75" style="2" customWidth="1"/>
    <col min="2" max="4" width="75.875" style="2" customWidth="1"/>
    <col min="5" max="5" width="4.25" style="2" customWidth="1"/>
    <col min="6" max="16384" width="11.375" style="2"/>
  </cols>
  <sheetData>
    <row r="1" spans="1:5" ht="22.5" customHeight="1" thickBot="1" x14ac:dyDescent="0.3">
      <c r="A1"/>
      <c r="B1"/>
      <c r="C1"/>
      <c r="D1"/>
      <c r="E1"/>
    </row>
    <row r="2" spans="1:5" ht="32.25" thickBot="1" x14ac:dyDescent="0.3">
      <c r="A2"/>
      <c r="B2" s="137" t="s">
        <v>13</v>
      </c>
      <c r="C2" s="138"/>
      <c r="D2" s="139"/>
      <c r="E2"/>
    </row>
    <row r="3" spans="1:5" ht="27" thickBot="1" x14ac:dyDescent="0.3">
      <c r="A3"/>
      <c r="B3" s="5" t="s">
        <v>14</v>
      </c>
      <c r="C3" s="6" t="s">
        <v>15</v>
      </c>
      <c r="D3" s="6" t="s">
        <v>16</v>
      </c>
      <c r="E3"/>
    </row>
    <row r="4" spans="1:5" ht="27" thickBot="1" x14ac:dyDescent="0.45">
      <c r="A4"/>
      <c r="B4" s="7">
        <v>66</v>
      </c>
      <c r="C4" s="8">
        <v>66</v>
      </c>
      <c r="D4" s="38" t="s">
        <v>127</v>
      </c>
      <c r="E4"/>
    </row>
    <row r="5" spans="1:5" ht="27" thickBot="1" x14ac:dyDescent="0.3">
      <c r="A5"/>
      <c r="B5" s="100" t="s">
        <v>17</v>
      </c>
      <c r="C5" s="101" t="s">
        <v>18</v>
      </c>
      <c r="D5" s="102"/>
      <c r="E5"/>
    </row>
    <row r="6" spans="1:5" ht="18.75" x14ac:dyDescent="0.3">
      <c r="A6"/>
      <c r="B6" s="9" t="s">
        <v>19</v>
      </c>
      <c r="C6" s="10">
        <f>+C7*1.05*3</f>
        <v>18.585000000000001</v>
      </c>
      <c r="D6" s="11" t="s">
        <v>20</v>
      </c>
      <c r="E6"/>
    </row>
    <row r="7" spans="1:5" ht="19.5" thickBot="1" x14ac:dyDescent="0.35">
      <c r="A7"/>
      <c r="B7" s="11" t="s">
        <v>21</v>
      </c>
      <c r="C7" s="12">
        <v>5.9</v>
      </c>
      <c r="D7" s="11" t="s">
        <v>20</v>
      </c>
      <c r="E7"/>
    </row>
    <row r="8" spans="1:5" ht="27" thickBot="1" x14ac:dyDescent="0.3">
      <c r="A8"/>
      <c r="B8" s="5" t="s">
        <v>22</v>
      </c>
      <c r="C8" s="6" t="s">
        <v>23</v>
      </c>
      <c r="D8" s="13"/>
      <c r="E8"/>
    </row>
    <row r="9" spans="1:5" ht="27" thickBot="1" x14ac:dyDescent="0.45">
      <c r="A9"/>
      <c r="B9" s="34" t="s">
        <v>128</v>
      </c>
      <c r="C9" s="35">
        <v>2</v>
      </c>
      <c r="D9" s="15"/>
      <c r="E9"/>
    </row>
    <row r="10" spans="1:5" ht="27" thickBot="1" x14ac:dyDescent="0.3">
      <c r="A10"/>
      <c r="B10" s="100" t="s">
        <v>24</v>
      </c>
      <c r="C10" s="101"/>
      <c r="D10" s="102"/>
      <c r="E10"/>
    </row>
    <row r="11" spans="1:5" ht="18.75" x14ac:dyDescent="0.3">
      <c r="A11"/>
      <c r="B11" s="16" t="s">
        <v>25</v>
      </c>
      <c r="C11" s="17" t="s">
        <v>26</v>
      </c>
      <c r="D11" s="18" t="s">
        <v>27</v>
      </c>
      <c r="E11"/>
    </row>
    <row r="12" spans="1:5" ht="18.75" x14ac:dyDescent="0.3">
      <c r="A12"/>
      <c r="B12" s="36">
        <v>25</v>
      </c>
      <c r="C12" s="9">
        <f>451*2</f>
        <v>902</v>
      </c>
      <c r="D12" s="37">
        <f>489*2</f>
        <v>978</v>
      </c>
      <c r="E12"/>
    </row>
    <row r="13" spans="1:5" ht="18.75" x14ac:dyDescent="0.3">
      <c r="A13"/>
      <c r="B13" s="36">
        <v>30</v>
      </c>
      <c r="C13" s="9">
        <f>425*2</f>
        <v>850</v>
      </c>
      <c r="D13" s="37">
        <f>465*2</f>
        <v>930</v>
      </c>
      <c r="E13"/>
    </row>
    <row r="14" spans="1:5" ht="19.5" thickBot="1" x14ac:dyDescent="0.35">
      <c r="A14"/>
      <c r="B14" s="36">
        <v>35</v>
      </c>
      <c r="C14" s="9">
        <f>397*2</f>
        <v>794</v>
      </c>
      <c r="D14" s="37">
        <f>439*2</f>
        <v>878</v>
      </c>
      <c r="E14"/>
    </row>
    <row r="15" spans="1:5" ht="27" thickBot="1" x14ac:dyDescent="0.3">
      <c r="A15"/>
      <c r="B15" s="100" t="s">
        <v>28</v>
      </c>
      <c r="C15" s="101"/>
      <c r="D15" s="102"/>
      <c r="E15"/>
    </row>
    <row r="16" spans="1:5" ht="18.75" x14ac:dyDescent="0.3">
      <c r="A16"/>
      <c r="B16" s="140" t="s">
        <v>29</v>
      </c>
      <c r="C16" s="20" t="s">
        <v>30</v>
      </c>
      <c r="D16" s="41">
        <v>0.1077661</v>
      </c>
      <c r="E16"/>
    </row>
    <row r="17" spans="1:5" ht="18.75" x14ac:dyDescent="0.3">
      <c r="A17"/>
      <c r="B17" s="141"/>
      <c r="C17" s="11" t="s">
        <v>31</v>
      </c>
      <c r="D17" s="42">
        <v>0.21916430000000001</v>
      </c>
      <c r="E17"/>
    </row>
    <row r="18" spans="1:5" ht="19.5" thickBot="1" x14ac:dyDescent="0.35">
      <c r="A18"/>
      <c r="B18" s="142"/>
      <c r="C18" s="11" t="s">
        <v>32</v>
      </c>
      <c r="D18" s="42">
        <v>3.6743851959999998</v>
      </c>
      <c r="E18"/>
    </row>
    <row r="19" spans="1:5" ht="18.75" x14ac:dyDescent="0.3">
      <c r="A19"/>
      <c r="B19" s="140" t="s">
        <v>33</v>
      </c>
      <c r="C19" s="20" t="s">
        <v>34</v>
      </c>
      <c r="D19" s="41">
        <v>0.25058629999999998</v>
      </c>
      <c r="E19"/>
    </row>
    <row r="20" spans="1:5" ht="18.75" x14ac:dyDescent="0.3">
      <c r="A20"/>
      <c r="B20" s="141"/>
      <c r="C20" s="11" t="s">
        <v>35</v>
      </c>
      <c r="D20" s="42">
        <v>1.3211297</v>
      </c>
      <c r="E20"/>
    </row>
    <row r="21" spans="1:5" ht="19.5" thickBot="1" x14ac:dyDescent="0.35">
      <c r="A21"/>
      <c r="B21" s="142"/>
      <c r="C21" s="11" t="s">
        <v>36</v>
      </c>
      <c r="D21" s="42">
        <v>0.73064172900000002</v>
      </c>
      <c r="E21"/>
    </row>
    <row r="22" spans="1:5" ht="27" thickBot="1" x14ac:dyDescent="0.3">
      <c r="A22"/>
      <c r="B22" s="100" t="s">
        <v>37</v>
      </c>
      <c r="C22" s="101"/>
      <c r="D22" s="102"/>
      <c r="E22"/>
    </row>
    <row r="23" spans="1:5" ht="18.75" customHeight="1" x14ac:dyDescent="0.25">
      <c r="A23"/>
      <c r="B23" s="143"/>
      <c r="C23" s="144"/>
      <c r="D23" s="145"/>
      <c r="E23"/>
    </row>
    <row r="24" spans="1:5" x14ac:dyDescent="0.25">
      <c r="A24"/>
      <c r="B24" s="146"/>
      <c r="C24" s="147"/>
      <c r="D24" s="148"/>
      <c r="E24"/>
    </row>
    <row r="25" spans="1:5" ht="15.75" thickBot="1" x14ac:dyDescent="0.3">
      <c r="A25"/>
      <c r="B25" s="149"/>
      <c r="C25" s="150"/>
      <c r="D25" s="151"/>
      <c r="E25"/>
    </row>
    <row r="26" spans="1:5" ht="22.5" customHeight="1" thickBot="1" x14ac:dyDescent="0.3">
      <c r="A26"/>
      <c r="B26" s="100" t="s">
        <v>38</v>
      </c>
      <c r="C26" s="101"/>
      <c r="D26" s="102"/>
      <c r="E26"/>
    </row>
    <row r="27" spans="1:5" ht="19.5" thickBot="1" x14ac:dyDescent="0.35">
      <c r="A27"/>
      <c r="B27" s="134" t="s">
        <v>131</v>
      </c>
      <c r="C27" s="135"/>
      <c r="D27" s="136"/>
      <c r="E27"/>
    </row>
    <row r="28" spans="1:5" ht="21.75" customHeight="1" thickBot="1" x14ac:dyDescent="0.3">
      <c r="A28"/>
      <c r="B28" s="100" t="s">
        <v>39</v>
      </c>
      <c r="C28" s="101"/>
      <c r="D28" s="102"/>
      <c r="E28"/>
    </row>
    <row r="29" spans="1:5" ht="83.25" customHeight="1" x14ac:dyDescent="0.3">
      <c r="A29"/>
      <c r="B29" s="134" t="s">
        <v>132</v>
      </c>
      <c r="C29" s="135"/>
      <c r="D29" s="136"/>
      <c r="E29"/>
    </row>
    <row r="30" spans="1:5" ht="12.75" customHeight="1" x14ac:dyDescent="0.3">
      <c r="A30"/>
      <c r="B30" s="21"/>
      <c r="C30" s="21"/>
      <c r="D30" s="21"/>
      <c r="E30"/>
    </row>
    <row r="32" spans="1:5" ht="19.5" thickBot="1" x14ac:dyDescent="0.35">
      <c r="A32"/>
      <c r="B32" s="21"/>
      <c r="C32" s="21"/>
      <c r="D32" s="21"/>
      <c r="E32"/>
    </row>
    <row r="33" spans="1:5" ht="32.25" thickBot="1" x14ac:dyDescent="0.3">
      <c r="A33"/>
      <c r="B33" s="91" t="s">
        <v>141</v>
      </c>
      <c r="C33" s="92"/>
      <c r="D33" s="93"/>
      <c r="E33"/>
    </row>
    <row r="34" spans="1:5" ht="27" thickBot="1" x14ac:dyDescent="0.3">
      <c r="A34"/>
      <c r="B34" s="6" t="s">
        <v>40</v>
      </c>
      <c r="C34" s="6" t="s">
        <v>41</v>
      </c>
      <c r="D34" s="6"/>
      <c r="E34"/>
    </row>
    <row r="35" spans="1:5" ht="27" thickBot="1" x14ac:dyDescent="0.45">
      <c r="A35"/>
      <c r="B35" s="22">
        <v>10000</v>
      </c>
      <c r="C35" s="23" t="s">
        <v>121</v>
      </c>
      <c r="D35" s="15"/>
      <c r="E35"/>
    </row>
    <row r="36" spans="1:5" ht="27" thickBot="1" x14ac:dyDescent="0.3">
      <c r="A36"/>
      <c r="B36" s="100" t="s">
        <v>43</v>
      </c>
      <c r="C36" s="101" t="s">
        <v>18</v>
      </c>
      <c r="D36" s="102"/>
      <c r="E36"/>
    </row>
    <row r="37" spans="1:5" ht="18.75" customHeight="1" x14ac:dyDescent="0.25">
      <c r="A37"/>
      <c r="B37" s="114">
        <v>1</v>
      </c>
      <c r="C37" s="115"/>
      <c r="D37" s="116"/>
      <c r="E37"/>
    </row>
    <row r="38" spans="1:5" ht="14.65" customHeight="1" thickBot="1" x14ac:dyDescent="0.3">
      <c r="A38"/>
      <c r="B38" s="117"/>
      <c r="C38" s="118"/>
      <c r="D38" s="119"/>
      <c r="E38"/>
    </row>
    <row r="39" spans="1:5" ht="27" thickBot="1" x14ac:dyDescent="0.3">
      <c r="A39"/>
      <c r="B39" s="100" t="s">
        <v>44</v>
      </c>
      <c r="C39" s="101" t="s">
        <v>18</v>
      </c>
      <c r="D39" s="102"/>
      <c r="E39"/>
    </row>
    <row r="40" spans="1:5" ht="18.75" x14ac:dyDescent="0.3">
      <c r="A40"/>
      <c r="B40" s="9" t="s">
        <v>45</v>
      </c>
      <c r="C40" s="120">
        <v>0</v>
      </c>
      <c r="D40" s="121"/>
      <c r="E40"/>
    </row>
    <row r="41" spans="1:5" ht="19.5" thickBot="1" x14ac:dyDescent="0.35">
      <c r="A41"/>
      <c r="B41" s="11" t="s">
        <v>46</v>
      </c>
      <c r="C41" s="122" t="s">
        <v>42</v>
      </c>
      <c r="D41" s="123"/>
      <c r="E41"/>
    </row>
    <row r="42" spans="1:5" ht="27" thickBot="1" x14ac:dyDescent="0.3">
      <c r="A42"/>
      <c r="B42" s="100" t="s">
        <v>47</v>
      </c>
      <c r="C42" s="101"/>
      <c r="D42" s="102"/>
      <c r="E42"/>
    </row>
    <row r="43" spans="1:5" ht="18.75" x14ac:dyDescent="0.3">
      <c r="A43"/>
      <c r="B43" s="24" t="s">
        <v>48</v>
      </c>
      <c r="C43" s="120" t="s">
        <v>129</v>
      </c>
      <c r="D43" s="124"/>
      <c r="E43"/>
    </row>
    <row r="44" spans="1:5" ht="18.75" x14ac:dyDescent="0.3">
      <c r="A44"/>
      <c r="B44" s="24" t="s">
        <v>49</v>
      </c>
      <c r="C44" s="103" t="s">
        <v>130</v>
      </c>
      <c r="D44" s="104"/>
      <c r="E44"/>
    </row>
    <row r="45" spans="1:5" ht="19.5" thickBot="1" x14ac:dyDescent="0.35">
      <c r="A45"/>
      <c r="B45" s="24" t="s">
        <v>50</v>
      </c>
      <c r="C45" s="33" t="s">
        <v>122</v>
      </c>
      <c r="D45" s="25"/>
      <c r="E45"/>
    </row>
    <row r="46" spans="1:5" ht="27" thickBot="1" x14ac:dyDescent="0.3">
      <c r="A46"/>
      <c r="B46" s="100" t="s">
        <v>51</v>
      </c>
      <c r="C46" s="101"/>
      <c r="D46" s="102"/>
      <c r="E46"/>
    </row>
    <row r="47" spans="1:5" ht="18.75" customHeight="1" x14ac:dyDescent="0.25">
      <c r="A47"/>
      <c r="B47" s="125" t="s">
        <v>123</v>
      </c>
      <c r="C47" s="126"/>
      <c r="D47" s="127"/>
      <c r="E47"/>
    </row>
    <row r="48" spans="1:5" ht="14.45" customHeight="1" x14ac:dyDescent="0.25">
      <c r="A48"/>
      <c r="B48" s="128"/>
      <c r="C48" s="129"/>
      <c r="D48" s="130"/>
      <c r="E48"/>
    </row>
    <row r="49" spans="1:5" ht="14.65" customHeight="1" thickBot="1" x14ac:dyDescent="0.3">
      <c r="A49"/>
      <c r="B49" s="131"/>
      <c r="C49" s="132"/>
      <c r="D49" s="133"/>
      <c r="E49"/>
    </row>
    <row r="50" spans="1:5" ht="27" thickBot="1" x14ac:dyDescent="0.3">
      <c r="A50"/>
      <c r="B50" s="100" t="s">
        <v>52</v>
      </c>
      <c r="C50" s="101"/>
      <c r="D50" s="102"/>
      <c r="E50"/>
    </row>
    <row r="51" spans="1:5" ht="18.75" x14ac:dyDescent="0.3">
      <c r="A51"/>
      <c r="B51" s="24" t="s">
        <v>53</v>
      </c>
      <c r="C51" s="11"/>
      <c r="D51" s="19" t="s">
        <v>54</v>
      </c>
      <c r="E51"/>
    </row>
    <row r="52" spans="1:5" ht="18.75" x14ac:dyDescent="0.3">
      <c r="A52"/>
      <c r="B52" s="24" t="s">
        <v>55</v>
      </c>
      <c r="C52" s="103"/>
      <c r="D52" s="104"/>
      <c r="E52"/>
    </row>
    <row r="53" spans="1:5" ht="18.75" x14ac:dyDescent="0.3">
      <c r="A53"/>
      <c r="B53" s="24" t="s">
        <v>56</v>
      </c>
      <c r="C53" s="11"/>
      <c r="D53" s="19" t="s">
        <v>57</v>
      </c>
      <c r="E53"/>
    </row>
    <row r="54" spans="1:5" ht="18.75" x14ac:dyDescent="0.3">
      <c r="A54"/>
      <c r="B54" s="24" t="s">
        <v>58</v>
      </c>
      <c r="C54" s="11"/>
      <c r="D54" s="19" t="s">
        <v>57</v>
      </c>
      <c r="E54"/>
    </row>
    <row r="55" spans="1:5" ht="19.5" thickBot="1" x14ac:dyDescent="0.35">
      <c r="A55"/>
      <c r="B55" s="24" t="s">
        <v>59</v>
      </c>
      <c r="C55" s="11"/>
      <c r="D55" s="19" t="s">
        <v>60</v>
      </c>
      <c r="E55"/>
    </row>
    <row r="56" spans="1:5" ht="27" thickBot="1" x14ac:dyDescent="0.3">
      <c r="A56"/>
      <c r="B56" s="100" t="s">
        <v>61</v>
      </c>
      <c r="C56" s="101"/>
      <c r="D56" s="102"/>
      <c r="E56"/>
    </row>
    <row r="57" spans="1:5" ht="18.75" customHeight="1" x14ac:dyDescent="0.25">
      <c r="A57"/>
      <c r="B57" s="105" t="s">
        <v>133</v>
      </c>
      <c r="C57" s="106"/>
      <c r="D57" s="107"/>
      <c r="E57"/>
    </row>
    <row r="58" spans="1:5" ht="18.75" customHeight="1" x14ac:dyDescent="0.25">
      <c r="A58"/>
      <c r="B58" s="108"/>
      <c r="C58" s="109"/>
      <c r="D58" s="110"/>
      <c r="E58"/>
    </row>
    <row r="59" spans="1:5" ht="18.75" customHeight="1" x14ac:dyDescent="0.25">
      <c r="A59"/>
      <c r="B59" s="108"/>
      <c r="C59" s="109"/>
      <c r="D59" s="110"/>
      <c r="E59"/>
    </row>
    <row r="60" spans="1:5" ht="18.75" customHeight="1" x14ac:dyDescent="0.25">
      <c r="A60"/>
      <c r="B60" s="111"/>
      <c r="C60" s="112"/>
      <c r="D60" s="113"/>
      <c r="E60"/>
    </row>
    <row r="61" spans="1:5" ht="18.75" x14ac:dyDescent="0.3">
      <c r="A61"/>
      <c r="B61" s="26"/>
      <c r="C61" s="26"/>
      <c r="D61" s="26"/>
      <c r="E61"/>
    </row>
    <row r="63" spans="1:5" ht="19.5" thickBot="1" x14ac:dyDescent="0.35">
      <c r="A63"/>
      <c r="B63" s="26"/>
      <c r="C63" s="26"/>
      <c r="D63" s="26"/>
      <c r="E63"/>
    </row>
    <row r="64" spans="1:5" ht="32.25" thickBot="1" x14ac:dyDescent="0.3">
      <c r="A64"/>
      <c r="B64" s="91" t="s">
        <v>62</v>
      </c>
      <c r="C64" s="92"/>
      <c r="D64" s="93"/>
      <c r="E64"/>
    </row>
    <row r="65" spans="1:5" ht="27" thickBot="1" x14ac:dyDescent="0.3">
      <c r="A65"/>
      <c r="B65" s="6" t="s">
        <v>63</v>
      </c>
      <c r="C65" s="13" t="s">
        <v>64</v>
      </c>
      <c r="D65" s="6" t="s">
        <v>65</v>
      </c>
      <c r="E65"/>
    </row>
    <row r="66" spans="1:5" ht="27" thickBot="1" x14ac:dyDescent="0.45">
      <c r="A66"/>
      <c r="B66" s="22" t="s">
        <v>42</v>
      </c>
      <c r="C66" s="14" t="s">
        <v>42</v>
      </c>
      <c r="D66" s="27" t="s">
        <v>42</v>
      </c>
      <c r="E66"/>
    </row>
    <row r="67" spans="1:5" ht="27" thickBot="1" x14ac:dyDescent="0.3">
      <c r="A67"/>
      <c r="B67" s="28" t="s">
        <v>66</v>
      </c>
      <c r="C67" s="6" t="s">
        <v>67</v>
      </c>
      <c r="D67" s="13" t="s">
        <v>68</v>
      </c>
      <c r="E67"/>
    </row>
    <row r="68" spans="1:5" ht="27" thickBot="1" x14ac:dyDescent="0.45">
      <c r="A68"/>
      <c r="B68" s="22" t="s">
        <v>42</v>
      </c>
      <c r="C68" s="14" t="s">
        <v>42</v>
      </c>
      <c r="D68" s="15" t="s">
        <v>42</v>
      </c>
      <c r="E68"/>
    </row>
    <row r="69" spans="1:5" ht="27" thickBot="1" x14ac:dyDescent="0.3">
      <c r="A69"/>
      <c r="B69" s="100" t="s">
        <v>69</v>
      </c>
      <c r="C69" s="101"/>
      <c r="D69" s="102"/>
      <c r="E69"/>
    </row>
    <row r="70" spans="1:5" ht="18.75" x14ac:dyDescent="0.3">
      <c r="A70"/>
      <c r="B70" s="24" t="s">
        <v>70</v>
      </c>
      <c r="C70" s="11" t="s">
        <v>42</v>
      </c>
      <c r="D70" s="19" t="s">
        <v>71</v>
      </c>
      <c r="E70"/>
    </row>
    <row r="71" spans="1:5" ht="18.75" x14ac:dyDescent="0.3">
      <c r="A71"/>
      <c r="B71" s="24" t="s">
        <v>72</v>
      </c>
      <c r="C71" s="11" t="s">
        <v>42</v>
      </c>
      <c r="D71" s="19" t="s">
        <v>73</v>
      </c>
      <c r="E71"/>
    </row>
    <row r="72" spans="1:5" ht="19.5" thickBot="1" x14ac:dyDescent="0.35">
      <c r="A72"/>
      <c r="B72" s="24" t="s">
        <v>74</v>
      </c>
      <c r="C72" s="11" t="s">
        <v>42</v>
      </c>
      <c r="D72" s="19" t="s">
        <v>73</v>
      </c>
      <c r="E72"/>
    </row>
    <row r="73" spans="1:5" ht="27" thickBot="1" x14ac:dyDescent="0.3">
      <c r="A73"/>
      <c r="B73" s="100" t="s">
        <v>75</v>
      </c>
      <c r="C73" s="101"/>
      <c r="D73" s="102"/>
      <c r="E73"/>
    </row>
    <row r="74" spans="1:5" ht="18.75" x14ac:dyDescent="0.3">
      <c r="A74"/>
      <c r="B74" s="24" t="s">
        <v>70</v>
      </c>
      <c r="C74" s="11" t="s">
        <v>42</v>
      </c>
      <c r="D74" s="19" t="s">
        <v>71</v>
      </c>
      <c r="E74"/>
    </row>
    <row r="75" spans="1:5" ht="18.75" x14ac:dyDescent="0.3">
      <c r="A75"/>
      <c r="B75" s="24" t="s">
        <v>76</v>
      </c>
      <c r="C75" s="11" t="s">
        <v>42</v>
      </c>
      <c r="D75" s="19" t="s">
        <v>73</v>
      </c>
      <c r="E75"/>
    </row>
    <row r="76" spans="1:5" ht="18.75" x14ac:dyDescent="0.3">
      <c r="A76"/>
      <c r="B76" s="24" t="s">
        <v>77</v>
      </c>
      <c r="C76" s="11" t="s">
        <v>42</v>
      </c>
      <c r="D76" s="19" t="s">
        <v>73</v>
      </c>
      <c r="E76"/>
    </row>
    <row r="77" spans="1:5" ht="18.75" x14ac:dyDescent="0.3">
      <c r="A77"/>
      <c r="B77" s="26"/>
      <c r="C77" s="29"/>
      <c r="D77" s="29"/>
      <c r="E77"/>
    </row>
    <row r="79" spans="1:5" ht="19.5" thickBot="1" x14ac:dyDescent="0.35">
      <c r="A79"/>
      <c r="B79" s="26"/>
      <c r="C79" s="26"/>
      <c r="D79" s="26"/>
      <c r="E79"/>
    </row>
    <row r="80" spans="1:5" ht="32.25" thickBot="1" x14ac:dyDescent="0.3">
      <c r="A80"/>
      <c r="B80" s="91" t="s">
        <v>78</v>
      </c>
      <c r="C80" s="92"/>
      <c r="D80" s="93"/>
      <c r="E80"/>
    </row>
    <row r="81" spans="1:5" x14ac:dyDescent="0.25">
      <c r="A81"/>
      <c r="B81" s="94" t="s">
        <v>79</v>
      </c>
      <c r="C81" s="95"/>
      <c r="D81" s="96"/>
      <c r="E81"/>
    </row>
    <row r="82" spans="1:5" ht="77.25" customHeight="1" thickBot="1" x14ac:dyDescent="0.3">
      <c r="A82"/>
      <c r="B82" s="97"/>
      <c r="C82" s="98"/>
      <c r="D82" s="99"/>
      <c r="E82"/>
    </row>
    <row r="83" spans="1:5" ht="27" thickBot="1" x14ac:dyDescent="0.3">
      <c r="A83"/>
      <c r="B83" s="100"/>
      <c r="C83" s="101"/>
      <c r="D83" s="102"/>
      <c r="E83"/>
    </row>
    <row r="84" spans="1:5" ht="18.75" x14ac:dyDescent="0.3">
      <c r="A84"/>
      <c r="B84" s="24"/>
      <c r="C84" s="11"/>
      <c r="D84" s="19"/>
      <c r="E84"/>
    </row>
    <row r="85" spans="1:5" ht="18.75" x14ac:dyDescent="0.3">
      <c r="A85"/>
      <c r="B85" s="24"/>
      <c r="C85" s="11"/>
      <c r="D85" s="19"/>
      <c r="E85"/>
    </row>
    <row r="86" spans="1:5" ht="19.5" thickBot="1" x14ac:dyDescent="0.35">
      <c r="A86"/>
      <c r="B86" s="24"/>
      <c r="C86" s="11"/>
      <c r="D86" s="19"/>
      <c r="E86"/>
    </row>
    <row r="87" spans="1:5" ht="27" thickBot="1" x14ac:dyDescent="0.3">
      <c r="A87"/>
      <c r="B87" s="100"/>
      <c r="C87" s="101"/>
      <c r="D87" s="102"/>
      <c r="E87"/>
    </row>
    <row r="88" spans="1:5" ht="18.75" x14ac:dyDescent="0.3">
      <c r="A88"/>
      <c r="B88" s="24"/>
      <c r="C88" s="11"/>
      <c r="D88" s="19"/>
      <c r="E88"/>
    </row>
    <row r="89" spans="1:5" ht="18.75" x14ac:dyDescent="0.3">
      <c r="A89"/>
      <c r="B89" s="24"/>
      <c r="C89" s="11"/>
      <c r="D89" s="19"/>
      <c r="E89"/>
    </row>
    <row r="90" spans="1:5" ht="18.75" x14ac:dyDescent="0.3">
      <c r="A90"/>
      <c r="B90" s="24"/>
      <c r="C90" s="11"/>
      <c r="D90" s="19"/>
      <c r="E90"/>
    </row>
    <row r="91" spans="1:5" ht="18.75" x14ac:dyDescent="0.3">
      <c r="A91"/>
      <c r="B91" s="26"/>
      <c r="C91" s="29"/>
      <c r="D91" s="29"/>
      <c r="E91"/>
    </row>
  </sheetData>
  <mergeCells count="34">
    <mergeCell ref="B29:D29"/>
    <mergeCell ref="B2:D2"/>
    <mergeCell ref="B5:D5"/>
    <mergeCell ref="B10:D10"/>
    <mergeCell ref="B15:D15"/>
    <mergeCell ref="B16:B18"/>
    <mergeCell ref="B19:B21"/>
    <mergeCell ref="B22:D22"/>
    <mergeCell ref="B23:D25"/>
    <mergeCell ref="B26:D26"/>
    <mergeCell ref="B27:D27"/>
    <mergeCell ref="B28:D28"/>
    <mergeCell ref="B50:D50"/>
    <mergeCell ref="B33:D33"/>
    <mergeCell ref="B36:D36"/>
    <mergeCell ref="B37:D38"/>
    <mergeCell ref="B39:D39"/>
    <mergeCell ref="C40:D40"/>
    <mergeCell ref="C41:D41"/>
    <mergeCell ref="B42:D42"/>
    <mergeCell ref="C43:D43"/>
    <mergeCell ref="C44:D44"/>
    <mergeCell ref="B46:D46"/>
    <mergeCell ref="B47:D49"/>
    <mergeCell ref="B80:D80"/>
    <mergeCell ref="B81:D82"/>
    <mergeCell ref="B83:D83"/>
    <mergeCell ref="B87:D87"/>
    <mergeCell ref="C52:D52"/>
    <mergeCell ref="B56:D56"/>
    <mergeCell ref="B57:D60"/>
    <mergeCell ref="B64:D64"/>
    <mergeCell ref="B69:D69"/>
    <mergeCell ref="B73:D7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opLeftCell="A13" zoomScale="55" zoomScaleNormal="55" workbookViewId="0">
      <selection activeCell="B36" sqref="B36:D36"/>
    </sheetView>
  </sheetViews>
  <sheetFormatPr baseColWidth="10" defaultColWidth="11.375" defaultRowHeight="15" x14ac:dyDescent="0.25"/>
  <cols>
    <col min="1" max="1" width="4.75" style="2" customWidth="1"/>
    <col min="2" max="4" width="75.875" style="2" customWidth="1"/>
    <col min="5" max="5" width="4.25" style="2" customWidth="1"/>
    <col min="6" max="16384" width="11.375" style="2"/>
  </cols>
  <sheetData>
    <row r="1" spans="1:5" ht="22.5" customHeight="1" thickBot="1" x14ac:dyDescent="0.3">
      <c r="A1"/>
      <c r="B1"/>
      <c r="C1"/>
      <c r="D1"/>
      <c r="E1"/>
    </row>
    <row r="2" spans="1:5" ht="32.25" thickBot="1" x14ac:dyDescent="0.3">
      <c r="A2"/>
      <c r="B2" s="137" t="s">
        <v>13</v>
      </c>
      <c r="C2" s="138"/>
      <c r="D2" s="139"/>
      <c r="E2"/>
    </row>
    <row r="3" spans="1:5" ht="27" thickBot="1" x14ac:dyDescent="0.3">
      <c r="A3"/>
      <c r="B3" s="5" t="s">
        <v>14</v>
      </c>
      <c r="C3" s="6" t="s">
        <v>15</v>
      </c>
      <c r="D3" s="6" t="s">
        <v>16</v>
      </c>
      <c r="E3"/>
    </row>
    <row r="4" spans="1:5" ht="27" thickBot="1" x14ac:dyDescent="0.45">
      <c r="A4"/>
      <c r="B4" s="7">
        <v>220</v>
      </c>
      <c r="C4" s="8">
        <v>220</v>
      </c>
      <c r="D4" s="38">
        <v>2</v>
      </c>
      <c r="E4"/>
    </row>
    <row r="5" spans="1:5" ht="27" thickBot="1" x14ac:dyDescent="0.3">
      <c r="A5"/>
      <c r="B5" s="100" t="s">
        <v>17</v>
      </c>
      <c r="C5" s="101" t="s">
        <v>18</v>
      </c>
      <c r="D5" s="102"/>
      <c r="E5"/>
    </row>
    <row r="6" spans="1:5" ht="18.75" x14ac:dyDescent="0.3">
      <c r="A6"/>
      <c r="B6" s="9" t="s">
        <v>19</v>
      </c>
      <c r="C6" s="10">
        <v>5.14</v>
      </c>
      <c r="D6" s="11" t="s">
        <v>20</v>
      </c>
      <c r="E6"/>
    </row>
    <row r="7" spans="1:5" ht="19.5" thickBot="1" x14ac:dyDescent="0.35">
      <c r="A7"/>
      <c r="B7" s="11" t="s">
        <v>21</v>
      </c>
      <c r="C7" s="12">
        <v>0.8</v>
      </c>
      <c r="D7" s="11" t="s">
        <v>20</v>
      </c>
      <c r="E7"/>
    </row>
    <row r="8" spans="1:5" ht="27" thickBot="1" x14ac:dyDescent="0.3">
      <c r="A8"/>
      <c r="B8" s="5" t="s">
        <v>22</v>
      </c>
      <c r="C8" s="6" t="s">
        <v>23</v>
      </c>
      <c r="D8" s="13"/>
      <c r="E8"/>
    </row>
    <row r="9" spans="1:5" ht="27" thickBot="1" x14ac:dyDescent="0.45">
      <c r="A9"/>
      <c r="B9" s="34"/>
      <c r="C9" s="35">
        <v>2</v>
      </c>
      <c r="D9" s="15"/>
      <c r="E9"/>
    </row>
    <row r="10" spans="1:5" ht="27" thickBot="1" x14ac:dyDescent="0.3">
      <c r="A10"/>
      <c r="B10" s="100" t="s">
        <v>24</v>
      </c>
      <c r="C10" s="101"/>
      <c r="D10" s="102"/>
      <c r="E10"/>
    </row>
    <row r="11" spans="1:5" ht="18.75" x14ac:dyDescent="0.3">
      <c r="A11"/>
      <c r="B11" s="16" t="s">
        <v>25</v>
      </c>
      <c r="C11" s="17" t="s">
        <v>26</v>
      </c>
      <c r="D11" s="18" t="s">
        <v>27</v>
      </c>
      <c r="E11"/>
    </row>
    <row r="12" spans="1:5" ht="18.75" x14ac:dyDescent="0.3">
      <c r="A12"/>
      <c r="B12" s="36">
        <v>25</v>
      </c>
      <c r="C12" s="9"/>
      <c r="D12" s="37"/>
      <c r="E12"/>
    </row>
    <row r="13" spans="1:5" ht="18.75" x14ac:dyDescent="0.3">
      <c r="A13"/>
      <c r="B13" s="36">
        <v>30</v>
      </c>
      <c r="C13" s="9"/>
      <c r="D13" s="37"/>
      <c r="E13"/>
    </row>
    <row r="14" spans="1:5" ht="19.5" thickBot="1" x14ac:dyDescent="0.35">
      <c r="A14"/>
      <c r="B14" s="36">
        <v>35</v>
      </c>
      <c r="C14" s="9"/>
      <c r="D14" s="37"/>
      <c r="E14"/>
    </row>
    <row r="15" spans="1:5" ht="27" thickBot="1" x14ac:dyDescent="0.3">
      <c r="A15"/>
      <c r="B15" s="100" t="s">
        <v>28</v>
      </c>
      <c r="C15" s="101"/>
      <c r="D15" s="102"/>
      <c r="E15"/>
    </row>
    <row r="16" spans="1:5" ht="18.75" x14ac:dyDescent="0.3">
      <c r="A16"/>
      <c r="B16" s="140" t="s">
        <v>29</v>
      </c>
      <c r="C16" s="20" t="s">
        <v>30</v>
      </c>
      <c r="D16" s="41"/>
      <c r="E16"/>
    </row>
    <row r="17" spans="1:5" ht="18.75" x14ac:dyDescent="0.3">
      <c r="A17"/>
      <c r="B17" s="141"/>
      <c r="C17" s="11" t="s">
        <v>31</v>
      </c>
      <c r="D17" s="42"/>
      <c r="E17"/>
    </row>
    <row r="18" spans="1:5" ht="19.5" thickBot="1" x14ac:dyDescent="0.35">
      <c r="A18"/>
      <c r="B18" s="142"/>
      <c r="C18" s="11" t="s">
        <v>32</v>
      </c>
      <c r="D18" s="42"/>
      <c r="E18"/>
    </row>
    <row r="19" spans="1:5" ht="18.75" x14ac:dyDescent="0.3">
      <c r="A19"/>
      <c r="B19" s="140" t="s">
        <v>33</v>
      </c>
      <c r="C19" s="20" t="s">
        <v>34</v>
      </c>
      <c r="D19" s="41"/>
      <c r="E19"/>
    </row>
    <row r="20" spans="1:5" ht="18.75" x14ac:dyDescent="0.3">
      <c r="A20"/>
      <c r="B20" s="141"/>
      <c r="C20" s="11" t="s">
        <v>35</v>
      </c>
      <c r="D20" s="42"/>
      <c r="E20"/>
    </row>
    <row r="21" spans="1:5" ht="19.5" thickBot="1" x14ac:dyDescent="0.35">
      <c r="A21"/>
      <c r="B21" s="142"/>
      <c r="C21" s="11" t="s">
        <v>36</v>
      </c>
      <c r="D21" s="42"/>
      <c r="E21"/>
    </row>
    <row r="22" spans="1:5" ht="27" thickBot="1" x14ac:dyDescent="0.3">
      <c r="A22"/>
      <c r="B22" s="100" t="s">
        <v>37</v>
      </c>
      <c r="C22" s="101"/>
      <c r="D22" s="102"/>
      <c r="E22"/>
    </row>
    <row r="23" spans="1:5" ht="18.75" customHeight="1" x14ac:dyDescent="0.25">
      <c r="A23"/>
      <c r="B23" s="143"/>
      <c r="C23" s="144"/>
      <c r="D23" s="145"/>
      <c r="E23"/>
    </row>
    <row r="24" spans="1:5" x14ac:dyDescent="0.25">
      <c r="A24"/>
      <c r="B24" s="146"/>
      <c r="C24" s="147"/>
      <c r="D24" s="148"/>
      <c r="E24"/>
    </row>
    <row r="25" spans="1:5" ht="15.75" thickBot="1" x14ac:dyDescent="0.3">
      <c r="A25"/>
      <c r="B25" s="149"/>
      <c r="C25" s="150"/>
      <c r="D25" s="151"/>
      <c r="E25"/>
    </row>
    <row r="26" spans="1:5" ht="22.5" customHeight="1" thickBot="1" x14ac:dyDescent="0.3">
      <c r="A26"/>
      <c r="B26" s="100" t="s">
        <v>38</v>
      </c>
      <c r="C26" s="101"/>
      <c r="D26" s="102"/>
      <c r="E26"/>
    </row>
    <row r="27" spans="1:5" ht="19.5" thickBot="1" x14ac:dyDescent="0.35">
      <c r="A27"/>
      <c r="B27" s="134"/>
      <c r="C27" s="135"/>
      <c r="D27" s="136"/>
      <c r="E27"/>
    </row>
    <row r="28" spans="1:5" ht="21.75" customHeight="1" thickBot="1" x14ac:dyDescent="0.3">
      <c r="A28"/>
      <c r="B28" s="100" t="s">
        <v>39</v>
      </c>
      <c r="C28" s="101"/>
      <c r="D28" s="102"/>
      <c r="E28"/>
    </row>
    <row r="29" spans="1:5" ht="83.25" customHeight="1" x14ac:dyDescent="0.3">
      <c r="A29"/>
      <c r="B29" s="134"/>
      <c r="C29" s="135"/>
      <c r="D29" s="136"/>
      <c r="E29"/>
    </row>
    <row r="30" spans="1:5" ht="12.75" customHeight="1" x14ac:dyDescent="0.3">
      <c r="A30"/>
      <c r="B30" s="21"/>
      <c r="C30" s="21"/>
      <c r="D30" s="21"/>
      <c r="E30"/>
    </row>
    <row r="32" spans="1:5" ht="19.5" thickBot="1" x14ac:dyDescent="0.35">
      <c r="A32"/>
      <c r="B32" s="21"/>
      <c r="C32" s="21"/>
      <c r="D32" s="21"/>
      <c r="E32"/>
    </row>
    <row r="33" spans="1:5" ht="32.25" thickBot="1" x14ac:dyDescent="0.3">
      <c r="A33"/>
      <c r="B33" s="91" t="s">
        <v>140</v>
      </c>
      <c r="C33" s="92"/>
      <c r="D33" s="93"/>
      <c r="E33"/>
    </row>
    <row r="34" spans="1:5" ht="27" thickBot="1" x14ac:dyDescent="0.3">
      <c r="A34"/>
      <c r="B34" s="6" t="s">
        <v>40</v>
      </c>
      <c r="C34" s="6" t="s">
        <v>41</v>
      </c>
      <c r="D34" s="6"/>
      <c r="E34"/>
    </row>
    <row r="35" spans="1:5" ht="27" thickBot="1" x14ac:dyDescent="0.45">
      <c r="A35"/>
      <c r="B35" s="22">
        <v>40000</v>
      </c>
      <c r="C35" s="23" t="s">
        <v>121</v>
      </c>
      <c r="D35" s="15"/>
      <c r="E35"/>
    </row>
    <row r="36" spans="1:5" ht="27" thickBot="1" x14ac:dyDescent="0.3">
      <c r="A36"/>
      <c r="B36" s="100" t="s">
        <v>43</v>
      </c>
      <c r="C36" s="101" t="s">
        <v>18</v>
      </c>
      <c r="D36" s="102"/>
      <c r="E36"/>
    </row>
    <row r="37" spans="1:5" ht="18.75" customHeight="1" x14ac:dyDescent="0.25">
      <c r="A37"/>
      <c r="B37" s="114">
        <v>2</v>
      </c>
      <c r="C37" s="115"/>
      <c r="D37" s="116"/>
      <c r="E37"/>
    </row>
    <row r="38" spans="1:5" ht="14.65" customHeight="1" thickBot="1" x14ac:dyDescent="0.3">
      <c r="A38"/>
      <c r="B38" s="117"/>
      <c r="C38" s="118"/>
      <c r="D38" s="119"/>
      <c r="E38"/>
    </row>
    <row r="39" spans="1:5" ht="27" thickBot="1" x14ac:dyDescent="0.3">
      <c r="A39"/>
      <c r="B39" s="100" t="s">
        <v>44</v>
      </c>
      <c r="C39" s="101" t="s">
        <v>18</v>
      </c>
      <c r="D39" s="102"/>
      <c r="E39"/>
    </row>
    <row r="40" spans="1:5" ht="18.75" x14ac:dyDescent="0.3">
      <c r="A40"/>
      <c r="B40" s="9" t="s">
        <v>45</v>
      </c>
      <c r="C40" s="120">
        <v>1</v>
      </c>
      <c r="D40" s="121"/>
      <c r="E40"/>
    </row>
    <row r="41" spans="1:5" ht="19.5" thickBot="1" x14ac:dyDescent="0.35">
      <c r="A41"/>
      <c r="B41" s="11" t="s">
        <v>46</v>
      </c>
      <c r="C41" s="122" t="s">
        <v>124</v>
      </c>
      <c r="D41" s="123"/>
      <c r="E41"/>
    </row>
    <row r="42" spans="1:5" ht="27" thickBot="1" x14ac:dyDescent="0.3">
      <c r="A42"/>
      <c r="B42" s="100" t="s">
        <v>47</v>
      </c>
      <c r="C42" s="101"/>
      <c r="D42" s="102"/>
      <c r="E42"/>
    </row>
    <row r="43" spans="1:5" ht="18.75" x14ac:dyDescent="0.3">
      <c r="A43"/>
      <c r="B43" s="24" t="s">
        <v>48</v>
      </c>
      <c r="C43" s="120" t="s">
        <v>125</v>
      </c>
      <c r="D43" s="124"/>
      <c r="E43"/>
    </row>
    <row r="44" spans="1:5" ht="18.75" x14ac:dyDescent="0.3">
      <c r="A44"/>
      <c r="B44" s="24" t="s">
        <v>49</v>
      </c>
      <c r="C44" s="103" t="s">
        <v>126</v>
      </c>
      <c r="D44" s="104"/>
      <c r="E44"/>
    </row>
    <row r="45" spans="1:5" ht="19.5" thickBot="1" x14ac:dyDescent="0.35">
      <c r="A45"/>
      <c r="B45" s="24" t="s">
        <v>50</v>
      </c>
      <c r="C45" s="39" t="s">
        <v>122</v>
      </c>
      <c r="D45" s="40"/>
      <c r="E45"/>
    </row>
    <row r="46" spans="1:5" ht="27" thickBot="1" x14ac:dyDescent="0.3">
      <c r="A46"/>
      <c r="B46" s="100" t="s">
        <v>51</v>
      </c>
      <c r="C46" s="101"/>
      <c r="D46" s="102"/>
      <c r="E46"/>
    </row>
    <row r="47" spans="1:5" ht="18.75" customHeight="1" x14ac:dyDescent="0.25">
      <c r="A47"/>
      <c r="B47" s="152" t="s">
        <v>134</v>
      </c>
      <c r="C47" s="126"/>
      <c r="D47" s="127"/>
      <c r="E47"/>
    </row>
    <row r="48" spans="1:5" ht="14.45" customHeight="1" x14ac:dyDescent="0.25">
      <c r="A48"/>
      <c r="B48" s="128"/>
      <c r="C48" s="129"/>
      <c r="D48" s="130"/>
      <c r="E48"/>
    </row>
    <row r="49" spans="1:5" ht="14.65" customHeight="1" thickBot="1" x14ac:dyDescent="0.3">
      <c r="A49"/>
      <c r="B49" s="131"/>
      <c r="C49" s="132"/>
      <c r="D49" s="133"/>
      <c r="E49"/>
    </row>
    <row r="50" spans="1:5" ht="27" thickBot="1" x14ac:dyDescent="0.3">
      <c r="A50"/>
      <c r="B50" s="100" t="s">
        <v>52</v>
      </c>
      <c r="C50" s="101"/>
      <c r="D50" s="102"/>
      <c r="E50"/>
    </row>
    <row r="51" spans="1:5" ht="18.75" x14ac:dyDescent="0.3">
      <c r="A51"/>
      <c r="B51" s="24" t="s">
        <v>53</v>
      </c>
      <c r="C51" s="11"/>
      <c r="D51" s="19" t="s">
        <v>54</v>
      </c>
      <c r="E51"/>
    </row>
    <row r="52" spans="1:5" ht="18.75" x14ac:dyDescent="0.3">
      <c r="A52"/>
      <c r="B52" s="24" t="s">
        <v>55</v>
      </c>
      <c r="C52" s="103"/>
      <c r="D52" s="104"/>
      <c r="E52"/>
    </row>
    <row r="53" spans="1:5" ht="18.75" x14ac:dyDescent="0.3">
      <c r="A53"/>
      <c r="B53" s="24" t="s">
        <v>56</v>
      </c>
      <c r="C53" s="11"/>
      <c r="D53" s="19" t="s">
        <v>57</v>
      </c>
      <c r="E53"/>
    </row>
    <row r="54" spans="1:5" ht="18.75" x14ac:dyDescent="0.3">
      <c r="A54"/>
      <c r="B54" s="24" t="s">
        <v>58</v>
      </c>
      <c r="C54" s="11"/>
      <c r="D54" s="19" t="s">
        <v>57</v>
      </c>
      <c r="E54"/>
    </row>
    <row r="55" spans="1:5" ht="19.5" thickBot="1" x14ac:dyDescent="0.35">
      <c r="A55"/>
      <c r="B55" s="24" t="s">
        <v>59</v>
      </c>
      <c r="C55" s="11"/>
      <c r="D55" s="19" t="s">
        <v>60</v>
      </c>
      <c r="E55"/>
    </row>
    <row r="56" spans="1:5" ht="27" thickBot="1" x14ac:dyDescent="0.3">
      <c r="A56"/>
      <c r="B56" s="100" t="s">
        <v>61</v>
      </c>
      <c r="C56" s="101"/>
      <c r="D56" s="102"/>
      <c r="E56"/>
    </row>
    <row r="57" spans="1:5" ht="18.75" customHeight="1" x14ac:dyDescent="0.25">
      <c r="A57"/>
      <c r="B57" s="105"/>
      <c r="C57" s="106"/>
      <c r="D57" s="107"/>
      <c r="E57"/>
    </row>
    <row r="58" spans="1:5" ht="18.75" customHeight="1" x14ac:dyDescent="0.25">
      <c r="A58"/>
      <c r="B58" s="108"/>
      <c r="C58" s="109"/>
      <c r="D58" s="110"/>
      <c r="E58"/>
    </row>
    <row r="59" spans="1:5" ht="18.75" customHeight="1" x14ac:dyDescent="0.25">
      <c r="A59"/>
      <c r="B59" s="108"/>
      <c r="C59" s="109"/>
      <c r="D59" s="110"/>
      <c r="E59"/>
    </row>
    <row r="60" spans="1:5" ht="18.75" customHeight="1" x14ac:dyDescent="0.25">
      <c r="A60"/>
      <c r="B60" s="111"/>
      <c r="C60" s="112"/>
      <c r="D60" s="113"/>
      <c r="E60"/>
    </row>
    <row r="61" spans="1:5" ht="18.75" x14ac:dyDescent="0.3">
      <c r="A61"/>
      <c r="B61" s="26"/>
      <c r="C61" s="26"/>
      <c r="D61" s="26"/>
      <c r="E61"/>
    </row>
    <row r="63" spans="1:5" ht="19.5" thickBot="1" x14ac:dyDescent="0.35">
      <c r="A63"/>
      <c r="B63" s="26"/>
      <c r="C63" s="26"/>
      <c r="D63" s="26"/>
      <c r="E63"/>
    </row>
    <row r="64" spans="1:5" ht="32.25" thickBot="1" x14ac:dyDescent="0.3">
      <c r="A64"/>
      <c r="B64" s="91" t="s">
        <v>62</v>
      </c>
      <c r="C64" s="92"/>
      <c r="D64" s="93"/>
      <c r="E64"/>
    </row>
    <row r="65" spans="1:5" ht="27" thickBot="1" x14ac:dyDescent="0.3">
      <c r="A65"/>
      <c r="B65" s="6" t="s">
        <v>63</v>
      </c>
      <c r="C65" s="13" t="s">
        <v>64</v>
      </c>
      <c r="D65" s="6" t="s">
        <v>65</v>
      </c>
      <c r="E65"/>
    </row>
    <row r="66" spans="1:5" ht="27" thickBot="1" x14ac:dyDescent="0.45">
      <c r="A66"/>
      <c r="B66" s="43">
        <v>60</v>
      </c>
      <c r="C66" s="23">
        <v>75</v>
      </c>
      <c r="D66" s="15" t="s">
        <v>124</v>
      </c>
      <c r="E66"/>
    </row>
    <row r="67" spans="1:5" ht="27" thickBot="1" x14ac:dyDescent="0.3">
      <c r="A67"/>
      <c r="B67" s="28" t="s">
        <v>66</v>
      </c>
      <c r="C67" s="6" t="s">
        <v>67</v>
      </c>
      <c r="D67" s="13" t="s">
        <v>68</v>
      </c>
      <c r="E67"/>
    </row>
    <row r="68" spans="1:5" ht="27" thickBot="1" x14ac:dyDescent="0.45">
      <c r="A68"/>
      <c r="B68" s="43" t="s">
        <v>135</v>
      </c>
      <c r="C68" s="23" t="s">
        <v>136</v>
      </c>
      <c r="D68" s="15" t="s">
        <v>137</v>
      </c>
      <c r="E68"/>
    </row>
    <row r="69" spans="1:5" ht="27" thickBot="1" x14ac:dyDescent="0.3">
      <c r="A69"/>
      <c r="B69" s="100" t="s">
        <v>138</v>
      </c>
      <c r="C69" s="101"/>
      <c r="D69" s="102"/>
      <c r="E69"/>
    </row>
    <row r="70" spans="1:5" ht="18.75" x14ac:dyDescent="0.3">
      <c r="A70"/>
      <c r="B70" s="24" t="s">
        <v>70</v>
      </c>
      <c r="C70" s="11">
        <v>60</v>
      </c>
      <c r="D70" s="19" t="s">
        <v>71</v>
      </c>
      <c r="E70"/>
    </row>
    <row r="71" spans="1:5" ht="18.75" x14ac:dyDescent="0.3">
      <c r="A71"/>
      <c r="B71" s="24" t="s">
        <v>72</v>
      </c>
      <c r="C71" s="44">
        <v>4.993E-3</v>
      </c>
      <c r="D71" s="19" t="s">
        <v>73</v>
      </c>
      <c r="E71"/>
    </row>
    <row r="72" spans="1:5" ht="19.5" thickBot="1" x14ac:dyDescent="0.35">
      <c r="A72"/>
      <c r="B72" s="24" t="s">
        <v>74</v>
      </c>
      <c r="C72" s="45">
        <v>9.6370999999999998E-2</v>
      </c>
      <c r="D72" s="19" t="s">
        <v>73</v>
      </c>
      <c r="E72"/>
    </row>
    <row r="73" spans="1:5" ht="27.75" thickTop="1" thickBot="1" x14ac:dyDescent="0.3">
      <c r="A73"/>
      <c r="B73" s="100" t="s">
        <v>75</v>
      </c>
      <c r="C73" s="101"/>
      <c r="D73" s="102"/>
      <c r="E73"/>
    </row>
    <row r="74" spans="1:5" ht="18.75" x14ac:dyDescent="0.3">
      <c r="A74"/>
      <c r="B74" s="24" t="s">
        <v>70</v>
      </c>
      <c r="C74" s="11">
        <v>60</v>
      </c>
      <c r="D74" s="19" t="s">
        <v>71</v>
      </c>
      <c r="E74"/>
    </row>
    <row r="75" spans="1:5" ht="18.75" x14ac:dyDescent="0.3">
      <c r="A75"/>
      <c r="B75" s="24" t="s">
        <v>76</v>
      </c>
      <c r="C75" s="46"/>
      <c r="D75" s="19" t="s">
        <v>73</v>
      </c>
      <c r="E75"/>
    </row>
    <row r="76" spans="1:5" ht="19.5" thickBot="1" x14ac:dyDescent="0.35">
      <c r="A76"/>
      <c r="B76" s="24" t="s">
        <v>77</v>
      </c>
      <c r="C76" s="47">
        <v>9.2100000000000001E-2</v>
      </c>
      <c r="D76" s="19" t="s">
        <v>73</v>
      </c>
      <c r="E76"/>
    </row>
    <row r="77" spans="1:5" ht="19.5" thickTop="1" x14ac:dyDescent="0.3">
      <c r="A77"/>
      <c r="B77" s="26"/>
      <c r="C77" s="29"/>
      <c r="D77" s="29"/>
      <c r="E77"/>
    </row>
    <row r="79" spans="1:5" ht="19.5" thickBot="1" x14ac:dyDescent="0.35">
      <c r="A79"/>
      <c r="B79" s="26"/>
      <c r="C79" s="26"/>
      <c r="D79" s="26"/>
      <c r="E79"/>
    </row>
    <row r="80" spans="1:5" ht="32.25" thickBot="1" x14ac:dyDescent="0.3">
      <c r="A80"/>
      <c r="B80" s="91" t="s">
        <v>78</v>
      </c>
      <c r="C80" s="92"/>
      <c r="D80" s="93"/>
      <c r="E80"/>
    </row>
    <row r="81" spans="1:5" x14ac:dyDescent="0.25">
      <c r="A81"/>
      <c r="B81" s="94"/>
      <c r="C81" s="95"/>
      <c r="D81" s="96"/>
      <c r="E81"/>
    </row>
    <row r="82" spans="1:5" ht="77.25" customHeight="1" thickBot="1" x14ac:dyDescent="0.3">
      <c r="A82"/>
      <c r="B82" s="97"/>
      <c r="C82" s="98"/>
      <c r="D82" s="99"/>
      <c r="E82"/>
    </row>
    <row r="83" spans="1:5" ht="27" thickBot="1" x14ac:dyDescent="0.3">
      <c r="A83"/>
      <c r="B83" s="100"/>
      <c r="C83" s="101"/>
      <c r="D83" s="102"/>
      <c r="E83"/>
    </row>
    <row r="84" spans="1:5" ht="18.75" x14ac:dyDescent="0.3">
      <c r="A84"/>
      <c r="B84" s="24"/>
      <c r="C84" s="11"/>
      <c r="D84" s="19"/>
      <c r="E84"/>
    </row>
    <row r="85" spans="1:5" ht="18.75" x14ac:dyDescent="0.3">
      <c r="A85"/>
      <c r="B85" s="24"/>
      <c r="C85" s="11"/>
      <c r="D85" s="19"/>
      <c r="E85"/>
    </row>
    <row r="86" spans="1:5" ht="19.5" thickBot="1" x14ac:dyDescent="0.35">
      <c r="A86"/>
      <c r="B86" s="24"/>
      <c r="C86" s="11"/>
      <c r="D86" s="19"/>
      <c r="E86"/>
    </row>
    <row r="87" spans="1:5" ht="27" thickBot="1" x14ac:dyDescent="0.3">
      <c r="A87"/>
      <c r="B87" s="100"/>
      <c r="C87" s="101"/>
      <c r="D87" s="102"/>
      <c r="E87"/>
    </row>
    <row r="88" spans="1:5" ht="18.75" x14ac:dyDescent="0.3">
      <c r="A88"/>
      <c r="B88" s="24"/>
      <c r="C88" s="11"/>
      <c r="D88" s="19"/>
      <c r="E88"/>
    </row>
    <row r="89" spans="1:5" ht="18.75" x14ac:dyDescent="0.3">
      <c r="A89"/>
      <c r="B89" s="24"/>
      <c r="C89" s="11"/>
      <c r="D89" s="19"/>
      <c r="E89"/>
    </row>
    <row r="90" spans="1:5" ht="18.75" x14ac:dyDescent="0.3">
      <c r="A90"/>
      <c r="B90" s="24"/>
      <c r="C90" s="11"/>
      <c r="D90" s="19"/>
      <c r="E90"/>
    </row>
    <row r="91" spans="1:5" ht="18.75" x14ac:dyDescent="0.3">
      <c r="A91"/>
      <c r="B91" s="26"/>
      <c r="C91" s="29"/>
      <c r="D91" s="29"/>
      <c r="E91"/>
    </row>
  </sheetData>
  <mergeCells count="34">
    <mergeCell ref="B19:B21"/>
    <mergeCell ref="B2:D2"/>
    <mergeCell ref="B5:D5"/>
    <mergeCell ref="B10:D10"/>
    <mergeCell ref="B15:D15"/>
    <mergeCell ref="B16:B18"/>
    <mergeCell ref="C41:D41"/>
    <mergeCell ref="B22:D22"/>
    <mergeCell ref="B23:D25"/>
    <mergeCell ref="B26:D26"/>
    <mergeCell ref="B27:D27"/>
    <mergeCell ref="B28:D28"/>
    <mergeCell ref="B29:D29"/>
    <mergeCell ref="B33:D33"/>
    <mergeCell ref="B36:D36"/>
    <mergeCell ref="B37:D38"/>
    <mergeCell ref="B39:D39"/>
    <mergeCell ref="C40:D40"/>
    <mergeCell ref="C52:D52"/>
    <mergeCell ref="B56:D56"/>
    <mergeCell ref="B57:D60"/>
    <mergeCell ref="B42:D42"/>
    <mergeCell ref="C43:D43"/>
    <mergeCell ref="C44:D44"/>
    <mergeCell ref="B46:D46"/>
    <mergeCell ref="B47:D49"/>
    <mergeCell ref="B50:D50"/>
    <mergeCell ref="B87:D87"/>
    <mergeCell ref="B64:D64"/>
    <mergeCell ref="B69:D69"/>
    <mergeCell ref="B73:D73"/>
    <mergeCell ref="B80:D80"/>
    <mergeCell ref="B81:D82"/>
    <mergeCell ref="B83:D8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D68"/>
  <sheetViews>
    <sheetView topLeftCell="A19" zoomScale="70" zoomScaleNormal="70" workbookViewId="0">
      <selection activeCell="C40" sqref="C40"/>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4" ht="15.75" thickBot="1" x14ac:dyDescent="0.3">
      <c r="A1"/>
      <c r="B1"/>
      <c r="C1"/>
      <c r="D1"/>
    </row>
    <row r="2" spans="1:4" ht="32.25" thickBot="1" x14ac:dyDescent="0.3">
      <c r="A2"/>
      <c r="B2" s="137" t="s">
        <v>80</v>
      </c>
      <c r="C2" s="139"/>
      <c r="D2"/>
    </row>
    <row r="3" spans="1:4" ht="27" thickBot="1" x14ac:dyDescent="0.35">
      <c r="A3"/>
      <c r="B3" s="5" t="s">
        <v>81</v>
      </c>
      <c r="C3" s="48">
        <v>22098668.896414433</v>
      </c>
      <c r="D3"/>
    </row>
    <row r="4" spans="1:4" ht="18.75" x14ac:dyDescent="0.3">
      <c r="A4"/>
      <c r="B4" s="24" t="s">
        <v>82</v>
      </c>
      <c r="C4" s="49">
        <v>998161.12873295601</v>
      </c>
      <c r="D4"/>
    </row>
    <row r="5" spans="1:4" ht="18.75" x14ac:dyDescent="0.3">
      <c r="A5"/>
      <c r="B5" s="24" t="s">
        <v>83</v>
      </c>
      <c r="C5" s="49">
        <v>669073.40068390628</v>
      </c>
      <c r="D5"/>
    </row>
    <row r="6" spans="1:4" ht="18.75" x14ac:dyDescent="0.3">
      <c r="A6"/>
      <c r="B6" s="24" t="s">
        <v>84</v>
      </c>
      <c r="C6" s="50">
        <v>847982.59435225499</v>
      </c>
      <c r="D6"/>
    </row>
    <row r="7" spans="1:4" ht="18.75" x14ac:dyDescent="0.3">
      <c r="A7"/>
      <c r="B7" s="24" t="s">
        <v>85</v>
      </c>
      <c r="C7" s="50">
        <v>5119456.2929840516</v>
      </c>
      <c r="D7"/>
    </row>
    <row r="8" spans="1:4" ht="18.75" x14ac:dyDescent="0.3">
      <c r="A8"/>
      <c r="B8" s="24" t="s">
        <v>86</v>
      </c>
      <c r="C8" s="50">
        <v>2958468.8439044757</v>
      </c>
      <c r="D8"/>
    </row>
    <row r="9" spans="1:4" ht="18.75" x14ac:dyDescent="0.3">
      <c r="A9"/>
      <c r="B9" s="24" t="s">
        <v>87</v>
      </c>
      <c r="C9" s="50">
        <v>1014810.9784913412</v>
      </c>
      <c r="D9"/>
    </row>
    <row r="10" spans="1:4" ht="18.75" x14ac:dyDescent="0.3">
      <c r="A10"/>
      <c r="B10" s="24" t="s">
        <v>88</v>
      </c>
      <c r="C10" s="51">
        <v>1146176.4705882352</v>
      </c>
      <c r="D10"/>
    </row>
    <row r="11" spans="1:4" ht="18.75" x14ac:dyDescent="0.3">
      <c r="A11"/>
      <c r="B11" s="24" t="s">
        <v>89</v>
      </c>
      <c r="C11" s="51" t="s">
        <v>42</v>
      </c>
      <c r="D11"/>
    </row>
    <row r="12" spans="1:4" ht="18.75" x14ac:dyDescent="0.3">
      <c r="A12"/>
      <c r="B12" s="24" t="s">
        <v>90</v>
      </c>
      <c r="C12" s="51" t="s">
        <v>42</v>
      </c>
      <c r="D12"/>
    </row>
    <row r="13" spans="1:4" ht="18.75" x14ac:dyDescent="0.3">
      <c r="A13"/>
      <c r="B13" s="24" t="s">
        <v>91</v>
      </c>
      <c r="C13" s="51">
        <v>4228545.2567439843</v>
      </c>
      <c r="D13"/>
    </row>
    <row r="14" spans="1:4" ht="18.75" x14ac:dyDescent="0.3">
      <c r="A14"/>
      <c r="B14" s="24" t="s">
        <v>92</v>
      </c>
      <c r="C14" s="51">
        <v>1137474.350013386</v>
      </c>
      <c r="D14"/>
    </row>
    <row r="15" spans="1:4" ht="18.75" x14ac:dyDescent="0.3">
      <c r="A15"/>
      <c r="B15" s="24" t="s">
        <v>93</v>
      </c>
      <c r="C15" s="51">
        <v>1945189.2775060716</v>
      </c>
      <c r="D15"/>
    </row>
    <row r="16" spans="1:4" ht="18.75" x14ac:dyDescent="0.3">
      <c r="A16"/>
      <c r="B16" s="24" t="s">
        <v>94</v>
      </c>
      <c r="C16" s="51">
        <v>1145881.6292245272</v>
      </c>
      <c r="D16"/>
    </row>
    <row r="17" spans="1:4" ht="18.75" x14ac:dyDescent="0.3">
      <c r="A17"/>
      <c r="B17" s="24" t="s">
        <v>95</v>
      </c>
      <c r="C17" s="51" t="s">
        <v>42</v>
      </c>
      <c r="D17"/>
    </row>
    <row r="18" spans="1:4" ht="18.75" x14ac:dyDescent="0.3">
      <c r="A18"/>
      <c r="B18" s="24" t="s">
        <v>96</v>
      </c>
      <c r="C18" s="51" t="s">
        <v>42</v>
      </c>
      <c r="D18"/>
    </row>
    <row r="19" spans="1:4" ht="18.75" x14ac:dyDescent="0.3">
      <c r="A19"/>
      <c r="B19" s="24" t="s">
        <v>97</v>
      </c>
      <c r="C19" s="51">
        <v>2050353.3799268799</v>
      </c>
      <c r="D19"/>
    </row>
    <row r="20" spans="1:4" ht="18.75" x14ac:dyDescent="0.3">
      <c r="A20"/>
      <c r="B20" s="24" t="s">
        <v>98</v>
      </c>
      <c r="C20" s="51">
        <v>835210.62967787625</v>
      </c>
      <c r="D20"/>
    </row>
    <row r="21" spans="1:4" ht="18.75" x14ac:dyDescent="0.3">
      <c r="A21"/>
      <c r="B21" s="24" t="s">
        <v>99</v>
      </c>
      <c r="C21" s="51">
        <v>730265.51721120684</v>
      </c>
      <c r="D21"/>
    </row>
    <row r="22" spans="1:4" ht="18.75" x14ac:dyDescent="0.3">
      <c r="A22"/>
      <c r="B22" s="24" t="s">
        <v>100</v>
      </c>
      <c r="C22" s="51">
        <v>484877.2330377968</v>
      </c>
      <c r="D22"/>
    </row>
    <row r="23" spans="1:4" ht="18.75" x14ac:dyDescent="0.3">
      <c r="A23"/>
      <c r="B23" s="24" t="s">
        <v>101</v>
      </c>
      <c r="C23" s="51" t="s">
        <v>42</v>
      </c>
      <c r="D23"/>
    </row>
    <row r="24" spans="1:4" ht="18.75" x14ac:dyDescent="0.3">
      <c r="A24"/>
      <c r="B24" s="24" t="s">
        <v>102</v>
      </c>
      <c r="C24" s="51" t="s">
        <v>42</v>
      </c>
      <c r="D24"/>
    </row>
    <row r="25" spans="1:4" ht="18.75" x14ac:dyDescent="0.3">
      <c r="A25"/>
      <c r="B25" s="24" t="s">
        <v>103</v>
      </c>
      <c r="C25" s="51">
        <v>6286362.3261755668</v>
      </c>
      <c r="D25"/>
    </row>
    <row r="26" spans="1:4" ht="18.75" x14ac:dyDescent="0.3">
      <c r="A26"/>
      <c r="B26" s="24" t="s">
        <v>104</v>
      </c>
      <c r="C26" s="51">
        <v>1373442.2738524324</v>
      </c>
      <c r="D26"/>
    </row>
    <row r="27" spans="1:4" ht="18.75" x14ac:dyDescent="0.3">
      <c r="A27"/>
      <c r="B27" s="24" t="s">
        <v>105</v>
      </c>
      <c r="C27" s="51">
        <v>3529326.4175397712</v>
      </c>
      <c r="D27"/>
    </row>
    <row r="28" spans="1:4" ht="18.75" x14ac:dyDescent="0.3">
      <c r="A28"/>
      <c r="B28" s="24" t="s">
        <v>106</v>
      </c>
      <c r="C28" s="51">
        <v>1383593.6347833634</v>
      </c>
      <c r="D28"/>
    </row>
    <row r="29" spans="1:4" ht="18.75" x14ac:dyDescent="0.3">
      <c r="A29"/>
      <c r="B29" s="24" t="s">
        <v>107</v>
      </c>
      <c r="C29" s="51" t="s">
        <v>42</v>
      </c>
      <c r="D29"/>
    </row>
    <row r="30" spans="1:4" ht="18.75" x14ac:dyDescent="0.3">
      <c r="A30"/>
      <c r="B30" s="24" t="s">
        <v>108</v>
      </c>
      <c r="C30" s="51" t="s">
        <v>42</v>
      </c>
      <c r="D30"/>
    </row>
    <row r="31" spans="1:4" ht="18.75" x14ac:dyDescent="0.3">
      <c r="A31"/>
      <c r="B31" s="24" t="s">
        <v>109</v>
      </c>
      <c r="C31" s="51">
        <v>1743956.1941176462</v>
      </c>
      <c r="D31"/>
    </row>
    <row r="32" spans="1:4" ht="18.75" x14ac:dyDescent="0.3">
      <c r="A32"/>
      <c r="B32" s="24" t="s">
        <v>110</v>
      </c>
      <c r="C32" s="51">
        <v>1053047.7941176463</v>
      </c>
      <c r="D32"/>
    </row>
    <row r="33" spans="1:4" ht="18.75" x14ac:dyDescent="0.3">
      <c r="A33"/>
      <c r="B33" s="24" t="s">
        <v>111</v>
      </c>
      <c r="C33" s="51">
        <v>690908.4</v>
      </c>
      <c r="D33"/>
    </row>
    <row r="34" spans="1:4" ht="19.5" thickBot="1" x14ac:dyDescent="0.35">
      <c r="A34"/>
      <c r="B34" s="24" t="s">
        <v>112</v>
      </c>
      <c r="C34" s="51">
        <v>154778.32269718422</v>
      </c>
      <c r="D34"/>
    </row>
    <row r="35" spans="1:4" ht="27.75" thickTop="1" thickBot="1" x14ac:dyDescent="0.35">
      <c r="A35"/>
      <c r="B35" s="30" t="s">
        <v>113</v>
      </c>
      <c r="C35" s="52">
        <v>7124023.6035855692</v>
      </c>
      <c r="D35"/>
    </row>
    <row r="36" spans="1:4" ht="18.75" x14ac:dyDescent="0.3">
      <c r="A36"/>
      <c r="B36" s="24" t="s">
        <v>114</v>
      </c>
      <c r="C36" s="49">
        <v>5242770.2998948153</v>
      </c>
      <c r="D36"/>
    </row>
    <row r="37" spans="1:4" ht="18.75" x14ac:dyDescent="0.3">
      <c r="A37"/>
      <c r="B37" s="24" t="s">
        <v>115</v>
      </c>
      <c r="C37" s="50" t="s">
        <v>42</v>
      </c>
      <c r="D37"/>
    </row>
    <row r="38" spans="1:4" ht="18.75" x14ac:dyDescent="0.3">
      <c r="A38"/>
      <c r="B38" s="24" t="s">
        <v>116</v>
      </c>
      <c r="C38" s="50">
        <v>530952.68036569946</v>
      </c>
      <c r="D38"/>
    </row>
    <row r="39" spans="1:4" ht="19.5" thickBot="1" x14ac:dyDescent="0.35">
      <c r="A39"/>
      <c r="B39" s="24" t="s">
        <v>117</v>
      </c>
      <c r="C39" s="50">
        <v>1350300.6233250545</v>
      </c>
      <c r="D39"/>
    </row>
    <row r="40" spans="1:4" ht="33" thickTop="1" thickBot="1" x14ac:dyDescent="0.35">
      <c r="A40"/>
      <c r="B40" s="31" t="s">
        <v>118</v>
      </c>
      <c r="C40" s="53">
        <v>29222692.5</v>
      </c>
      <c r="D40"/>
    </row>
    <row r="41" spans="1:4" x14ac:dyDescent="0.25">
      <c r="A41"/>
      <c r="B41"/>
      <c r="C41" s="32"/>
      <c r="D41" s="32"/>
    </row>
    <row r="66" spans="2:4" x14ac:dyDescent="0.25">
      <c r="B66" s="4"/>
      <c r="C66" s="4"/>
      <c r="D66" s="4"/>
    </row>
    <row r="68" spans="2:4" x14ac:dyDescent="0.25">
      <c r="B68" s="4"/>
      <c r="C68" s="4"/>
    </row>
  </sheetData>
  <mergeCells count="1">
    <mergeCell ref="B2:C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85" zoomScaleNormal="85" workbookViewId="0">
      <selection activeCell="B3" sqref="B3:D6"/>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5" ht="15.75" thickBot="1" x14ac:dyDescent="0.3">
      <c r="A1"/>
      <c r="B1"/>
      <c r="C1"/>
      <c r="D1"/>
      <c r="E1"/>
    </row>
    <row r="2" spans="1:5" ht="32.25" thickBot="1" x14ac:dyDescent="0.3">
      <c r="A2"/>
      <c r="B2" s="91" t="s">
        <v>151</v>
      </c>
      <c r="C2" s="92"/>
      <c r="D2" s="93"/>
      <c r="E2"/>
    </row>
    <row r="3" spans="1:5" ht="19.5" customHeight="1" x14ac:dyDescent="0.25">
      <c r="A3"/>
      <c r="B3" s="153" t="s">
        <v>159</v>
      </c>
      <c r="C3" s="153"/>
      <c r="D3" s="153"/>
      <c r="E3"/>
    </row>
    <row r="4" spans="1:5" ht="5.25" customHeight="1" x14ac:dyDescent="0.25">
      <c r="A4"/>
      <c r="B4" s="154"/>
      <c r="C4" s="154"/>
      <c r="D4" s="154"/>
      <c r="E4"/>
    </row>
    <row r="5" spans="1:5" ht="28.5" customHeight="1" x14ac:dyDescent="0.25">
      <c r="A5"/>
      <c r="B5" s="154"/>
      <c r="C5" s="154"/>
      <c r="D5" s="154"/>
      <c r="E5"/>
    </row>
    <row r="6" spans="1:5" ht="8.25" customHeight="1" thickBot="1" x14ac:dyDescent="0.3">
      <c r="A6"/>
      <c r="B6" s="155"/>
      <c r="C6" s="155"/>
      <c r="D6" s="155"/>
      <c r="E6"/>
    </row>
    <row r="7" spans="1:5" x14ac:dyDescent="0.25">
      <c r="A7"/>
      <c r="B7"/>
      <c r="C7"/>
      <c r="D7"/>
      <c r="E7"/>
    </row>
  </sheetData>
  <mergeCells count="2">
    <mergeCell ref="B2:D2"/>
    <mergeCell ref="B3: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1. Antecedentes Básicos</vt:lpstr>
      <vt:lpstr>2. Descripción de la Obra</vt:lpstr>
      <vt:lpstr>2. Descripción de la Obra 2</vt:lpstr>
      <vt:lpstr>3. Valorización</vt:lpstr>
      <vt:lpstr>4. Análisis de impactos</vt:lpstr>
      <vt:lpstr>'1. Antecedentes Básicos'!Área_de_impresión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Ignacio Valenzuela Alvarez</dc:creator>
  <cp:lastModifiedBy>Sergio Quiroz Iligaray</cp:lastModifiedBy>
  <dcterms:created xsi:type="dcterms:W3CDTF">2018-04-12T18:38:18Z</dcterms:created>
  <dcterms:modified xsi:type="dcterms:W3CDTF">2018-05-16T18:56:03Z</dcterms:modified>
</cp:coreProperties>
</file>