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285" activeTab="0"/>
  </bookViews>
  <sheets>
    <sheet name="Venta_mensual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<sst xmlns="http://schemas.openxmlformats.org/spreadsheetml/2006/main" count="19" uniqueCount="15">
  <si>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VENTA DE COMBUSTIBLES DERIVADOS DEL PETROLEO</t>
  </si>
  <si>
    <t>PERIODO</t>
  </si>
  <si>
    <t>( miles m3)</t>
  </si>
  <si>
    <t>P. Combustibles</t>
  </si>
  <si>
    <t>Gas Licuado</t>
  </si>
  <si>
    <t>Gasolinas</t>
  </si>
  <si>
    <t>Diesel</t>
  </si>
  <si>
    <t>Kerosene D.</t>
  </si>
  <si>
    <t xml:space="preserve">            1990 - 2012</t>
  </si>
  <si>
    <t>FUENTE:  Balaces Energia (hasta 2012), ENAP (2013 en adelante)</t>
  </si>
  <si>
    <t>93 octanos</t>
  </si>
  <si>
    <t>95 octanos</t>
  </si>
  <si>
    <t>97 octanos</t>
  </si>
  <si>
    <t>% participación gasolinas Año 2013</t>
  </si>
  <si>
    <t>Datos obtenidos a partir del informe estadístico SEC 2013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</si>
</sst>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62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3" fontId="2" fillId="35" borderId="11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Border="1" applyAlignment="1">
      <alignment horizontal="center" vertical="center"/>
    </xf>
    <xf numFmtId="3" fontId="2" fillId="35" borderId="15" xfId="0" applyNumberFormat="1" applyFont="1" applyFill="1" applyBorder="1" applyAlignment="1">
      <alignment horizontal="center" vertical="center"/>
    </xf>
    <xf numFmtId="3" fontId="2" fillId="35" borderId="14" xfId="0" applyNumberFormat="1" applyFont="1" applyFill="1" applyBorder="1" applyAlignment="1">
      <alignment horizontal="center" vertical="center"/>
    </xf>
    <xf numFmtId="3" fontId="2" fillId="35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/>
    </xf>
    <xf numFmtId="17" fontId="4" fillId="34" borderId="15" xfId="0" applyNumberFormat="1" applyFont="1" applyFill="1" applyBorder="1" applyAlignment="1">
      <alignment horizontal="center" vertical="center"/>
    </xf>
    <xf numFmtId="17" fontId="4" fillId="34" borderId="13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9" fillId="0" borderId="16" xfId="0" applyNumberFormat="1" applyFont="1" applyBorder="1" applyAlignment="1">
      <alignment horizontal="center"/>
    </xf>
    <xf numFmtId="9" fontId="9" fillId="0" borderId="12" xfId="53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9" fontId="9" fillId="0" borderId="18" xfId="53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9" fontId="9" fillId="0" borderId="20" xfId="53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9" fillId="0" borderId="2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0"/>
  <sheetViews>
    <sheetView tabSelected="1" zoomScalePageLayoutView="0" workbookViewId="0" topLeftCell="A1">
      <pane ySplit="1860" topLeftCell="A67" activePane="bottomLeft" state="split"/>
      <selection pane="topLeft" activeCell="I1" sqref="I1:J16384"/>
      <selection pane="bottomLeft" activeCell="H88" sqref="H88"/>
    </sheetView>
  </sheetViews>
  <sheetFormatPr defaultColWidth="11.421875" defaultRowHeight="12.75"/>
  <cols>
    <col min="3" max="6" width="13.28125" style="0" customWidth="1"/>
    <col min="7" max="7" width="14.421875" style="0" customWidth="1"/>
    <col min="8" max="8" width="13.7109375" style="0" bestFit="1" customWidth="1"/>
    <col min="9" max="10" width="14.7109375" style="0" customWidth="1"/>
  </cols>
  <sheetData>
    <row r="2" spans="2:7" ht="12.75">
      <c r="B2" s="1"/>
      <c r="C2" s="1" t="s">
        <v>0</v>
      </c>
      <c r="D2" s="1"/>
      <c r="E2" s="2"/>
      <c r="F2" s="2"/>
      <c r="G2" s="2"/>
    </row>
    <row r="3" spans="2:7" ht="12.75">
      <c r="B3" s="1"/>
      <c r="C3" s="1"/>
      <c r="D3" s="1" t="s">
        <v>8</v>
      </c>
      <c r="E3" s="2"/>
      <c r="F3" s="2"/>
      <c r="G3" s="2"/>
    </row>
    <row r="4" spans="2:7" ht="12.75">
      <c r="B4" s="3"/>
      <c r="C4" s="3"/>
      <c r="D4" s="2"/>
      <c r="E4" s="2"/>
      <c r="F4" s="2"/>
      <c r="G4" s="2"/>
    </row>
    <row r="5" spans="2:7" ht="3" customHeight="1" thickBot="1">
      <c r="B5" s="4"/>
      <c r="C5" s="5"/>
      <c r="D5" s="6"/>
      <c r="E5" s="6"/>
      <c r="F5" s="6"/>
      <c r="G5" s="6"/>
    </row>
    <row r="6" spans="2:7" ht="12.75">
      <c r="B6" s="7" t="s">
        <v>1</v>
      </c>
      <c r="C6" s="8" t="s">
        <v>4</v>
      </c>
      <c r="D6" s="7" t="s">
        <v>5</v>
      </c>
      <c r="E6" s="8" t="s">
        <v>7</v>
      </c>
      <c r="F6" s="7" t="s">
        <v>6</v>
      </c>
      <c r="G6" s="9" t="s">
        <v>3</v>
      </c>
    </row>
    <row r="7" spans="2:7" ht="13.5" thickBot="1">
      <c r="B7" s="10"/>
      <c r="C7" s="11" t="s">
        <v>2</v>
      </c>
      <c r="D7" s="12" t="s">
        <v>2</v>
      </c>
      <c r="E7" s="11" t="s">
        <v>2</v>
      </c>
      <c r="F7" s="12" t="s">
        <v>2</v>
      </c>
      <c r="G7" s="11" t="s">
        <v>2</v>
      </c>
    </row>
    <row r="8" spans="2:7" ht="12.75">
      <c r="B8" s="22">
        <v>1990</v>
      </c>
      <c r="C8" s="13">
        <v>1112.2047244094488</v>
      </c>
      <c r="D8" s="14">
        <v>1882</v>
      </c>
      <c r="E8" s="13">
        <v>218</v>
      </c>
      <c r="F8" s="14">
        <v>2698</v>
      </c>
      <c r="G8" s="14">
        <v>1476.0935910478129</v>
      </c>
    </row>
    <row r="9" spans="2:7" ht="12.75">
      <c r="B9" s="23">
        <v>1991</v>
      </c>
      <c r="C9" s="15">
        <v>1188.976377952756</v>
      </c>
      <c r="D9" s="16">
        <v>1948</v>
      </c>
      <c r="E9" s="15">
        <v>271</v>
      </c>
      <c r="F9" s="16">
        <v>2752</v>
      </c>
      <c r="G9" s="16">
        <v>1494.4048830111903</v>
      </c>
    </row>
    <row r="10" spans="2:7" ht="12.75">
      <c r="B10" s="23">
        <v>1992</v>
      </c>
      <c r="C10" s="15">
        <v>1318.8976377952756</v>
      </c>
      <c r="D10" s="16">
        <v>2147</v>
      </c>
      <c r="E10" s="15">
        <v>323</v>
      </c>
      <c r="F10" s="16">
        <v>2819</v>
      </c>
      <c r="G10" s="16">
        <v>1668.3621566632758</v>
      </c>
    </row>
    <row r="11" spans="2:7" ht="12.75">
      <c r="B11" s="23">
        <v>1993</v>
      </c>
      <c r="C11" s="15">
        <v>1444.8818897637796</v>
      </c>
      <c r="D11" s="16">
        <v>2265</v>
      </c>
      <c r="E11" s="15">
        <v>343</v>
      </c>
      <c r="F11" s="16">
        <v>3177</v>
      </c>
      <c r="G11" s="16">
        <v>1819.938962360122</v>
      </c>
    </row>
    <row r="12" spans="2:7" ht="12.75">
      <c r="B12" s="23">
        <v>1994</v>
      </c>
      <c r="C12" s="15">
        <v>1478.3464566929133</v>
      </c>
      <c r="D12" s="16">
        <v>2544</v>
      </c>
      <c r="E12" s="15">
        <v>336</v>
      </c>
      <c r="F12" s="16">
        <v>3469</v>
      </c>
      <c r="G12" s="16">
        <v>1933.8758901322483</v>
      </c>
    </row>
    <row r="13" spans="2:7" ht="12.75">
      <c r="B13" s="23">
        <v>1995</v>
      </c>
      <c r="C13" s="15">
        <v>1622.0472440944882</v>
      </c>
      <c r="D13" s="16">
        <v>2752</v>
      </c>
      <c r="E13" s="15">
        <v>335</v>
      </c>
      <c r="F13" s="16">
        <v>3828</v>
      </c>
      <c r="G13" s="16">
        <v>2146.4903357070193</v>
      </c>
    </row>
    <row r="14" spans="2:7" ht="12.75">
      <c r="B14" s="23">
        <v>1996</v>
      </c>
      <c r="C14" s="15">
        <v>1759.8425196850394</v>
      </c>
      <c r="D14" s="16">
        <v>2946</v>
      </c>
      <c r="E14" s="15">
        <v>395</v>
      </c>
      <c r="F14" s="16">
        <v>4199</v>
      </c>
      <c r="G14" s="16">
        <v>2123.092573753815</v>
      </c>
    </row>
    <row r="15" spans="2:7" ht="12.75">
      <c r="B15" s="23">
        <v>1997</v>
      </c>
      <c r="C15" s="15">
        <v>1844.6456692913387</v>
      </c>
      <c r="D15" s="16">
        <v>3064</v>
      </c>
      <c r="E15" s="15">
        <v>394.17</v>
      </c>
      <c r="F15" s="16">
        <v>4689.561702127659</v>
      </c>
      <c r="G15" s="16">
        <v>2173.844557477111</v>
      </c>
    </row>
    <row r="16" spans="2:7" ht="12.75">
      <c r="B16" s="23">
        <v>1998</v>
      </c>
      <c r="C16" s="15">
        <v>1996.3188976377953</v>
      </c>
      <c r="D16" s="16">
        <v>3188</v>
      </c>
      <c r="E16" s="15">
        <v>358.34</v>
      </c>
      <c r="F16" s="16">
        <v>4663</v>
      </c>
      <c r="G16" s="16">
        <v>1957.2736520854528</v>
      </c>
    </row>
    <row r="17" spans="2:7" ht="12.75">
      <c r="B17" s="23">
        <v>1999</v>
      </c>
      <c r="C17" s="15">
        <v>2047.244094488189</v>
      </c>
      <c r="D17" s="16">
        <v>3252</v>
      </c>
      <c r="E17" s="15">
        <v>312</v>
      </c>
      <c r="F17" s="16">
        <v>5084</v>
      </c>
      <c r="G17" s="16">
        <v>1771.1088504577824</v>
      </c>
    </row>
    <row r="18" spans="2:7" ht="12.75">
      <c r="B18" s="23">
        <v>2000</v>
      </c>
      <c r="C18" s="15">
        <f>1040/0.55</f>
        <v>1890.9090909090908</v>
      </c>
      <c r="D18" s="16">
        <v>3261</v>
      </c>
      <c r="E18" s="15">
        <v>258</v>
      </c>
      <c r="F18" s="16">
        <v>4780</v>
      </c>
      <c r="G18" s="16">
        <f>1776/0.936</f>
        <v>1897.4358974358972</v>
      </c>
    </row>
    <row r="19" spans="2:7" ht="12.75">
      <c r="B19" s="23">
        <v>2001</v>
      </c>
      <c r="C19" s="15">
        <f>996/0.55</f>
        <v>1810.9090909090908</v>
      </c>
      <c r="D19" s="16">
        <v>2982</v>
      </c>
      <c r="E19" s="15">
        <v>221</v>
      </c>
      <c r="F19" s="16">
        <v>4867</v>
      </c>
      <c r="G19" s="16">
        <f>1510/0.936</f>
        <v>1613.247863247863</v>
      </c>
    </row>
    <row r="20" spans="2:7" ht="12.75">
      <c r="B20" s="23">
        <v>2002</v>
      </c>
      <c r="C20" s="15">
        <f>969/0.55</f>
        <v>1761.8181818181818</v>
      </c>
      <c r="D20" s="16">
        <v>2965</v>
      </c>
      <c r="E20" s="15">
        <v>204</v>
      </c>
      <c r="F20" s="16">
        <v>5031</v>
      </c>
      <c r="G20" s="16">
        <f>1364/0.936</f>
        <v>1457.2649572649573</v>
      </c>
    </row>
    <row r="21" spans="2:7" ht="12.75">
      <c r="B21" s="23">
        <v>2003</v>
      </c>
      <c r="C21" s="15">
        <f>991/0.55</f>
        <v>1801.8181818181818</v>
      </c>
      <c r="D21" s="16">
        <v>2879</v>
      </c>
      <c r="E21" s="15">
        <v>149</v>
      </c>
      <c r="F21" s="16">
        <v>5030</v>
      </c>
      <c r="G21" s="16">
        <f>1589/0.936</f>
        <v>1697.6495726495725</v>
      </c>
    </row>
    <row r="22" spans="2:7" ht="12.75">
      <c r="B22" s="23">
        <v>2004</v>
      </c>
      <c r="C22" s="15">
        <f>1017/0.55</f>
        <v>1849.090909090909</v>
      </c>
      <c r="D22" s="16">
        <v>2893</v>
      </c>
      <c r="E22" s="15">
        <v>132</v>
      </c>
      <c r="F22" s="16">
        <v>5406</v>
      </c>
      <c r="G22" s="16">
        <f>1628/0.936</f>
        <v>1739.3162393162393</v>
      </c>
    </row>
    <row r="23" spans="2:7" ht="12.75">
      <c r="B23" s="23">
        <v>2005</v>
      </c>
      <c r="C23" s="15">
        <f>985/0.55</f>
        <v>1790.9090909090908</v>
      </c>
      <c r="D23" s="16">
        <v>2886</v>
      </c>
      <c r="E23" s="15">
        <v>116</v>
      </c>
      <c r="F23" s="16">
        <v>5938</v>
      </c>
      <c r="G23" s="16">
        <f>1908/0.936</f>
        <v>2038.4615384615383</v>
      </c>
    </row>
    <row r="24" spans="2:7" ht="12.75">
      <c r="B24" s="23">
        <v>2006</v>
      </c>
      <c r="C24" s="15">
        <v>1840.7</v>
      </c>
      <c r="D24" s="16">
        <v>2934.7</v>
      </c>
      <c r="E24" s="15">
        <v>106.1</v>
      </c>
      <c r="F24" s="16">
        <v>6235.6</v>
      </c>
      <c r="G24" s="16">
        <v>2103.3</v>
      </c>
    </row>
    <row r="25" spans="2:7" ht="12.75">
      <c r="B25" s="23">
        <v>2007</v>
      </c>
      <c r="C25" s="15">
        <v>2113.842656407407</v>
      </c>
      <c r="D25" s="16">
        <v>3121.2969100000005</v>
      </c>
      <c r="E25" s="15">
        <v>143.849867</v>
      </c>
      <c r="F25" s="16">
        <v>9484.678661999998</v>
      </c>
      <c r="G25" s="16">
        <v>2703.679272</v>
      </c>
    </row>
    <row r="26" spans="2:7" ht="12.75">
      <c r="B26" s="23">
        <v>2008</v>
      </c>
      <c r="C26" s="15">
        <v>2610.207201529687</v>
      </c>
      <c r="D26" s="16">
        <v>3147.236821844002</v>
      </c>
      <c r="E26" s="15">
        <v>97.54474700000002</v>
      </c>
      <c r="F26" s="16">
        <v>9806.396908986999</v>
      </c>
      <c r="G26" s="16">
        <v>2956.4745171282048</v>
      </c>
    </row>
    <row r="27" spans="2:7" s="20" customFormat="1" ht="12.75">
      <c r="B27" s="23">
        <v>2009</v>
      </c>
      <c r="C27" s="15">
        <v>2129.1987696666665</v>
      </c>
      <c r="D27" s="16">
        <v>3474.5493561882286</v>
      </c>
      <c r="E27" s="15">
        <v>151.83171000081006</v>
      </c>
      <c r="F27" s="16">
        <v>9095.910614510858</v>
      </c>
      <c r="G27" s="16">
        <v>2269.263402456803</v>
      </c>
    </row>
    <row r="28" spans="2:7" s="20" customFormat="1" ht="12.75">
      <c r="B28" s="23">
        <v>2010</v>
      </c>
      <c r="C28" s="15">
        <v>2605.9260050236458</v>
      </c>
      <c r="D28" s="16">
        <v>3773.7283949999996</v>
      </c>
      <c r="E28" s="15">
        <v>190.42291074632317</v>
      </c>
      <c r="F28" s="16">
        <v>8198.620093687141</v>
      </c>
      <c r="G28" s="16">
        <v>1747.4331317601789</v>
      </c>
    </row>
    <row r="29" spans="2:7" s="20" customFormat="1" ht="12.75">
      <c r="B29" s="23">
        <v>2011</v>
      </c>
      <c r="C29" s="15">
        <v>2522.9365998653125</v>
      </c>
      <c r="D29" s="16">
        <v>3521.4074959999994</v>
      </c>
      <c r="E29" s="15">
        <v>150.88267800000003</v>
      </c>
      <c r="F29" s="16">
        <v>8939.5231026</v>
      </c>
      <c r="G29" s="16">
        <v>1920.3605323500003</v>
      </c>
    </row>
    <row r="30" spans="2:7" s="20" customFormat="1" ht="12.75">
      <c r="B30" s="23">
        <v>2012</v>
      </c>
      <c r="C30" s="15">
        <v>3128.722274595585</v>
      </c>
      <c r="D30" s="16">
        <v>3737.3925386703004</v>
      </c>
      <c r="E30" s="15">
        <v>124.60584499999999</v>
      </c>
      <c r="F30" s="16">
        <v>9069.345714980096</v>
      </c>
      <c r="G30" s="16">
        <v>1447.2638029890425</v>
      </c>
    </row>
    <row r="31" spans="2:7" s="20" customFormat="1" ht="13.5" thickBot="1">
      <c r="B31" s="27">
        <v>2013</v>
      </c>
      <c r="C31" s="17">
        <v>2412</v>
      </c>
      <c r="D31" s="18">
        <v>4010.6074983753415</v>
      </c>
      <c r="E31" s="17">
        <v>139.57776800000002</v>
      </c>
      <c r="F31" s="18">
        <v>8945.19003371879</v>
      </c>
      <c r="G31" s="18">
        <v>1509</v>
      </c>
    </row>
    <row r="32" spans="2:12" s="20" customFormat="1" ht="13.5" thickBot="1">
      <c r="B32" s="24">
        <v>41640</v>
      </c>
      <c r="C32" s="14">
        <v>140.5383141762452</v>
      </c>
      <c r="D32" s="14">
        <v>360.900984</v>
      </c>
      <c r="E32" s="14">
        <v>0.832502</v>
      </c>
      <c r="F32" s="14">
        <v>786.035996003</v>
      </c>
      <c r="G32" s="14">
        <v>78.399839</v>
      </c>
      <c r="H32" s="28"/>
      <c r="I32" s="36" t="s">
        <v>13</v>
      </c>
      <c r="J32" s="37"/>
      <c r="K32" s="28"/>
      <c r="L32" s="28"/>
    </row>
    <row r="33" spans="2:12" s="20" customFormat="1" ht="12.75">
      <c r="B33" s="25">
        <v>41671</v>
      </c>
      <c r="C33" s="16">
        <v>136.55938697318007</v>
      </c>
      <c r="D33" s="16">
        <v>339.155767501</v>
      </c>
      <c r="E33" s="16">
        <v>0.9795710000000001</v>
      </c>
      <c r="F33" s="16">
        <v>721.3374889999999</v>
      </c>
      <c r="G33" s="16">
        <v>86.68136600000001</v>
      </c>
      <c r="H33" s="28"/>
      <c r="I33" s="29" t="s">
        <v>10</v>
      </c>
      <c r="J33" s="30">
        <v>0.532359010205615</v>
      </c>
      <c r="K33" s="28"/>
      <c r="L33" s="28"/>
    </row>
    <row r="34" spans="2:12" s="20" customFormat="1" ht="12.75">
      <c r="B34" s="25">
        <v>41699</v>
      </c>
      <c r="C34" s="16">
        <v>167.68965517241384</v>
      </c>
      <c r="D34" s="16">
        <v>333.817387999</v>
      </c>
      <c r="E34" s="16">
        <v>1.824171</v>
      </c>
      <c r="F34" s="16">
        <v>817.1983480000001</v>
      </c>
      <c r="G34" s="16">
        <v>110.167629805</v>
      </c>
      <c r="H34" s="28"/>
      <c r="I34" s="31" t="s">
        <v>11</v>
      </c>
      <c r="J34" s="32">
        <v>0.23041175768736133</v>
      </c>
      <c r="K34" s="28"/>
      <c r="L34" s="28"/>
    </row>
    <row r="35" spans="2:12" s="20" customFormat="1" ht="13.5" thickBot="1">
      <c r="B35" s="25">
        <v>41730</v>
      </c>
      <c r="C35" s="16">
        <v>181.18582375478928</v>
      </c>
      <c r="D35" s="16">
        <v>334.615675001</v>
      </c>
      <c r="E35" s="16">
        <v>8.194284</v>
      </c>
      <c r="F35" s="16">
        <v>779.4797020000001</v>
      </c>
      <c r="G35" s="16">
        <v>107.12780900000001</v>
      </c>
      <c r="H35" s="28"/>
      <c r="I35" s="33" t="s">
        <v>12</v>
      </c>
      <c r="J35" s="34">
        <v>0.23722923210702365</v>
      </c>
      <c r="K35" s="35" t="s">
        <v>14</v>
      </c>
      <c r="L35" s="28"/>
    </row>
    <row r="36" spans="2:12" s="20" customFormat="1" ht="12.75">
      <c r="B36" s="25">
        <v>41760</v>
      </c>
      <c r="C36" s="16">
        <v>203.57662835249042</v>
      </c>
      <c r="D36" s="16">
        <v>326.656749</v>
      </c>
      <c r="E36" s="16">
        <v>17.256471</v>
      </c>
      <c r="F36" s="16">
        <v>727.83202</v>
      </c>
      <c r="G36" s="16">
        <v>87.919526</v>
      </c>
      <c r="H36" s="28"/>
      <c r="I36" s="28"/>
      <c r="J36" s="28"/>
      <c r="K36" s="28"/>
      <c r="L36" s="28"/>
    </row>
    <row r="37" spans="2:12" s="20" customFormat="1" ht="12.75">
      <c r="B37" s="25">
        <v>41791</v>
      </c>
      <c r="C37" s="16">
        <v>231.83716475095784</v>
      </c>
      <c r="D37" s="16">
        <v>306.88567599999993</v>
      </c>
      <c r="E37" s="16">
        <v>34.257695</v>
      </c>
      <c r="F37" s="16">
        <v>736.0425860000001</v>
      </c>
      <c r="G37" s="16">
        <v>91.480358</v>
      </c>
      <c r="H37" s="28"/>
      <c r="I37" s="28"/>
      <c r="J37" s="28"/>
      <c r="K37" s="28"/>
      <c r="L37" s="28"/>
    </row>
    <row r="38" spans="2:12" s="20" customFormat="1" ht="12.75">
      <c r="B38" s="25">
        <v>41821</v>
      </c>
      <c r="C38" s="16">
        <v>245.87931034482753</v>
      </c>
      <c r="D38" s="16">
        <v>323.856696</v>
      </c>
      <c r="E38" s="16">
        <v>33.099286</v>
      </c>
      <c r="F38" s="16">
        <v>814.481924</v>
      </c>
      <c r="G38" s="16">
        <v>92.897082</v>
      </c>
      <c r="H38" s="28"/>
      <c r="I38" s="28"/>
      <c r="J38" s="28"/>
      <c r="K38" s="28"/>
      <c r="L38" s="28"/>
    </row>
    <row r="39" spans="2:12" s="20" customFormat="1" ht="12.75">
      <c r="B39" s="25">
        <v>41852</v>
      </c>
      <c r="C39" s="16">
        <v>216.2701149425287</v>
      </c>
      <c r="D39" s="16">
        <v>332.890098</v>
      </c>
      <c r="E39" s="16">
        <v>17.696621999999998</v>
      </c>
      <c r="F39" s="16">
        <v>710.9489779999999</v>
      </c>
      <c r="G39" s="16">
        <v>96.03367399999999</v>
      </c>
      <c r="H39" s="28"/>
      <c r="I39" s="28"/>
      <c r="J39" s="28"/>
      <c r="K39" s="28"/>
      <c r="L39" s="28"/>
    </row>
    <row r="40" spans="2:12" s="20" customFormat="1" ht="12.75">
      <c r="B40" s="25">
        <v>41883</v>
      </c>
      <c r="C40" s="16">
        <v>201.42145593869733</v>
      </c>
      <c r="D40" s="16">
        <v>335.459213</v>
      </c>
      <c r="E40" s="16">
        <v>11.837885</v>
      </c>
      <c r="F40" s="16">
        <v>703.456653</v>
      </c>
      <c r="G40" s="16">
        <v>71.02553</v>
      </c>
      <c r="H40" s="28"/>
      <c r="I40" s="28"/>
      <c r="J40" s="28"/>
      <c r="K40" s="28"/>
      <c r="L40" s="28"/>
    </row>
    <row r="41" spans="2:12" s="20" customFormat="1" ht="12.75">
      <c r="B41" s="25">
        <v>41913</v>
      </c>
      <c r="C41" s="16">
        <v>178.375478927203</v>
      </c>
      <c r="D41" s="16">
        <v>341.23774399999996</v>
      </c>
      <c r="E41" s="16">
        <v>1.8807430000000003</v>
      </c>
      <c r="F41" s="16">
        <v>747.466906</v>
      </c>
      <c r="G41" s="16">
        <v>81.542003</v>
      </c>
      <c r="H41" s="28"/>
      <c r="I41" s="28"/>
      <c r="J41" s="28"/>
      <c r="K41" s="28"/>
      <c r="L41" s="28"/>
    </row>
    <row r="42" spans="2:12" s="20" customFormat="1" ht="12.75">
      <c r="B42" s="25">
        <v>41944</v>
      </c>
      <c r="C42" s="16">
        <v>156.51149425287355</v>
      </c>
      <c r="D42" s="16">
        <v>327.621018</v>
      </c>
      <c r="E42" s="16">
        <v>1.67584545</v>
      </c>
      <c r="F42" s="16">
        <v>752.763585</v>
      </c>
      <c r="G42" s="16">
        <v>87.544074</v>
      </c>
      <c r="H42" s="28"/>
      <c r="I42" s="28"/>
      <c r="J42" s="28"/>
      <c r="K42" s="28"/>
      <c r="L42" s="28"/>
    </row>
    <row r="43" spans="2:12" s="20" customFormat="1" ht="13.5" thickBot="1">
      <c r="B43" s="26">
        <v>41974</v>
      </c>
      <c r="C43" s="18">
        <v>169.1283524904214</v>
      </c>
      <c r="D43" s="18">
        <v>375.778217</v>
      </c>
      <c r="E43" s="18">
        <v>0.77891</v>
      </c>
      <c r="F43" s="18">
        <v>765.032275</v>
      </c>
      <c r="G43" s="18">
        <v>78.80878</v>
      </c>
      <c r="H43" s="28"/>
      <c r="I43" s="28"/>
      <c r="J43" s="28"/>
      <c r="K43" s="28"/>
      <c r="L43" s="28"/>
    </row>
    <row r="44" spans="2:12" s="20" customFormat="1" ht="12.75">
      <c r="B44" s="24">
        <v>42005</v>
      </c>
      <c r="C44" s="14">
        <v>148.99233716475092</v>
      </c>
      <c r="D44" s="14">
        <v>387.0600099999999</v>
      </c>
      <c r="E44" s="14">
        <v>0.8061769999999999</v>
      </c>
      <c r="F44" s="14">
        <v>830.035161</v>
      </c>
      <c r="G44" s="14">
        <v>89.2084097</v>
      </c>
      <c r="H44" s="28"/>
      <c r="I44" s="28"/>
      <c r="J44" s="28"/>
      <c r="K44" s="28"/>
      <c r="L44" s="28"/>
    </row>
    <row r="45" spans="2:12" s="20" customFormat="1" ht="12.75">
      <c r="B45" s="25">
        <v>42036</v>
      </c>
      <c r="C45" s="16">
        <v>145.62800000000004</v>
      </c>
      <c r="D45" s="16">
        <v>362.34062700000004</v>
      </c>
      <c r="E45" s="16">
        <v>0.9006890000000001</v>
      </c>
      <c r="F45" s="16">
        <v>798.4034320000002</v>
      </c>
      <c r="G45" s="16">
        <v>94.040657</v>
      </c>
      <c r="H45" s="28"/>
      <c r="I45" s="28"/>
      <c r="J45" s="28"/>
      <c r="K45" s="28"/>
      <c r="L45" s="28"/>
    </row>
    <row r="46" spans="2:12" s="20" customFormat="1" ht="12.75">
      <c r="B46" s="25">
        <v>42064</v>
      </c>
      <c r="C46" s="16">
        <v>178.43295019157085</v>
      </c>
      <c r="D46" s="16">
        <v>358.71045033</v>
      </c>
      <c r="E46" s="16">
        <v>2.17159</v>
      </c>
      <c r="F46" s="16">
        <v>823.0271494399996</v>
      </c>
      <c r="G46" s="16">
        <v>100.83715219000001</v>
      </c>
      <c r="H46" s="28"/>
      <c r="I46" s="28"/>
      <c r="J46" s="28"/>
      <c r="K46" s="28"/>
      <c r="L46" s="28"/>
    </row>
    <row r="47" spans="2:12" s="20" customFormat="1" ht="12.75">
      <c r="B47" s="25">
        <v>42095</v>
      </c>
      <c r="C47" s="16">
        <v>185.50191570881222</v>
      </c>
      <c r="D47" s="16">
        <v>347.45750681999994</v>
      </c>
      <c r="E47" s="16">
        <v>3.8735700000000004</v>
      </c>
      <c r="F47" s="16">
        <v>803.6712206300001</v>
      </c>
      <c r="G47" s="16">
        <v>102.1459093</v>
      </c>
      <c r="H47" s="28"/>
      <c r="I47" s="28"/>
      <c r="J47" s="28"/>
      <c r="K47" s="28"/>
      <c r="L47" s="28"/>
    </row>
    <row r="48" spans="2:12" s="20" customFormat="1" ht="12.75">
      <c r="B48" s="25">
        <v>42125</v>
      </c>
      <c r="C48" s="16">
        <v>217.61494252873564</v>
      </c>
      <c r="D48" s="16">
        <v>346.96482567</v>
      </c>
      <c r="E48" s="16">
        <v>13.808781900000001</v>
      </c>
      <c r="F48" s="16">
        <v>839.6994496000004</v>
      </c>
      <c r="G48" s="16">
        <v>88.606240298</v>
      </c>
      <c r="H48" s="28"/>
      <c r="I48" s="28"/>
      <c r="J48" s="28"/>
      <c r="K48" s="28"/>
      <c r="L48" s="28"/>
    </row>
    <row r="49" spans="2:12" s="20" customFormat="1" ht="12.75">
      <c r="B49" s="25">
        <v>42156</v>
      </c>
      <c r="C49" s="16">
        <v>240.254643210728</v>
      </c>
      <c r="D49" s="16">
        <v>341.05837976</v>
      </c>
      <c r="E49" s="16">
        <v>24.836777</v>
      </c>
      <c r="F49" s="16">
        <v>801.2095993699999</v>
      </c>
      <c r="G49" s="16">
        <v>81.12933263000001</v>
      </c>
      <c r="H49" s="28"/>
      <c r="I49" s="28"/>
      <c r="J49" s="28"/>
      <c r="K49" s="28"/>
      <c r="L49" s="28"/>
    </row>
    <row r="50" spans="2:12" s="20" customFormat="1" ht="12.75">
      <c r="B50" s="25">
        <v>42186</v>
      </c>
      <c r="C50" s="16">
        <v>258.7011494252873</v>
      </c>
      <c r="D50" s="16">
        <v>348.85077207000006</v>
      </c>
      <c r="E50" s="16">
        <v>33.373947</v>
      </c>
      <c r="F50" s="16">
        <v>796.6236423199997</v>
      </c>
      <c r="G50" s="16">
        <v>71.921165</v>
      </c>
      <c r="H50" s="28"/>
      <c r="I50" s="28"/>
      <c r="J50" s="28"/>
      <c r="K50" s="28"/>
      <c r="L50" s="28"/>
    </row>
    <row r="51" spans="2:12" s="20" customFormat="1" ht="12.75">
      <c r="B51" s="25">
        <v>42217</v>
      </c>
      <c r="C51" s="16">
        <v>240.8908045977012</v>
      </c>
      <c r="D51" s="16">
        <v>347.12098764999996</v>
      </c>
      <c r="E51" s="16">
        <v>24.436093000000003</v>
      </c>
      <c r="F51" s="16">
        <v>760.1528392199999</v>
      </c>
      <c r="G51" s="16">
        <v>76.905929</v>
      </c>
      <c r="H51" s="28"/>
      <c r="I51" s="28"/>
      <c r="J51" s="28"/>
      <c r="K51" s="28"/>
      <c r="L51" s="28"/>
    </row>
    <row r="52" spans="2:12" s="20" customFormat="1" ht="12.75">
      <c r="B52" s="25">
        <v>42248</v>
      </c>
      <c r="C52" s="16">
        <v>201.9578544061303</v>
      </c>
      <c r="D52" s="16">
        <v>352.66916333000006</v>
      </c>
      <c r="E52" s="16">
        <v>8.22980912</v>
      </c>
      <c r="F52" s="16">
        <v>743.9922993700002</v>
      </c>
      <c r="G52" s="16">
        <v>77.40665647</v>
      </c>
      <c r="H52" s="28"/>
      <c r="I52" s="28"/>
      <c r="J52" s="28"/>
      <c r="K52" s="28"/>
      <c r="L52" s="28"/>
    </row>
    <row r="53" spans="2:12" s="20" customFormat="1" ht="12.75">
      <c r="B53" s="25">
        <v>42278</v>
      </c>
      <c r="C53" s="16">
        <v>189.15134099616859</v>
      </c>
      <c r="D53" s="16">
        <v>369.0774015999999</v>
      </c>
      <c r="E53" s="16">
        <v>7.265476980999999</v>
      </c>
      <c r="F53" s="16">
        <v>807.5534995099997</v>
      </c>
      <c r="G53" s="16">
        <v>74.87613588</v>
      </c>
      <c r="H53" s="28"/>
      <c r="I53" s="28"/>
      <c r="J53" s="28"/>
      <c r="K53" s="28"/>
      <c r="L53" s="28"/>
    </row>
    <row r="54" spans="2:12" s="20" customFormat="1" ht="12.75">
      <c r="B54" s="25">
        <v>42309</v>
      </c>
      <c r="C54" s="16">
        <v>168.691570881226</v>
      </c>
      <c r="D54" s="16">
        <v>355.98095915</v>
      </c>
      <c r="E54" s="16">
        <v>1.2273171000000003</v>
      </c>
      <c r="F54" s="16">
        <v>805.0056013699999</v>
      </c>
      <c r="G54" s="16">
        <v>67.99397601</v>
      </c>
      <c r="H54" s="28"/>
      <c r="I54" s="28"/>
      <c r="J54" s="28"/>
      <c r="K54" s="28"/>
      <c r="L54" s="28"/>
    </row>
    <row r="55" spans="2:12" s="20" customFormat="1" ht="13.5" thickBot="1">
      <c r="B55" s="26">
        <v>42339</v>
      </c>
      <c r="C55" s="18">
        <v>169.1283524904214</v>
      </c>
      <c r="D55" s="18">
        <v>402.41308429</v>
      </c>
      <c r="E55" s="18">
        <v>0.8534985160000002</v>
      </c>
      <c r="F55" s="18">
        <v>806.8389562099998</v>
      </c>
      <c r="G55" s="18">
        <v>75.23066700000001</v>
      </c>
      <c r="H55" s="28"/>
      <c r="I55" s="28"/>
      <c r="J55" s="28"/>
      <c r="K55" s="28"/>
      <c r="L55" s="28"/>
    </row>
    <row r="56" spans="2:12" s="20" customFormat="1" ht="12.75">
      <c r="B56" s="25">
        <v>42370</v>
      </c>
      <c r="C56" s="16">
        <v>140.8112525</v>
      </c>
      <c r="D56" s="16">
        <v>391.23005</v>
      </c>
      <c r="E56" s="16">
        <v>0.824</v>
      </c>
      <c r="F56" s="16">
        <v>806.04959</v>
      </c>
      <c r="G56" s="16">
        <v>63.9996455</v>
      </c>
      <c r="H56" s="28"/>
      <c r="I56" s="28"/>
      <c r="J56" s="28"/>
      <c r="K56" s="28"/>
      <c r="L56" s="28"/>
    </row>
    <row r="57" spans="2:12" s="20" customFormat="1" ht="12.75">
      <c r="B57" s="25">
        <v>42401</v>
      </c>
      <c r="C57" s="16">
        <v>137.7618975</v>
      </c>
      <c r="D57" s="16">
        <v>392.54655</v>
      </c>
      <c r="E57" s="16">
        <v>0.8245</v>
      </c>
      <c r="F57" s="16">
        <v>814.41277</v>
      </c>
      <c r="G57" s="16">
        <v>78.191221</v>
      </c>
      <c r="H57" s="28"/>
      <c r="I57" s="28"/>
      <c r="J57" s="28"/>
      <c r="K57" s="28"/>
      <c r="L57" s="28"/>
    </row>
    <row r="58" spans="2:12" s="20" customFormat="1" ht="12.75">
      <c r="B58" s="25">
        <v>42430</v>
      </c>
      <c r="C58" s="16">
        <v>169.7464579</v>
      </c>
      <c r="D58" s="16">
        <v>387.45413</v>
      </c>
      <c r="E58" s="16">
        <v>2.392</v>
      </c>
      <c r="F58" s="16">
        <v>869.62253</v>
      </c>
      <c r="G58" s="16">
        <v>84.103635</v>
      </c>
      <c r="H58" s="28"/>
      <c r="I58" s="28"/>
      <c r="J58" s="28"/>
      <c r="K58" s="28"/>
      <c r="L58" s="28"/>
    </row>
    <row r="59" spans="2:12" s="20" customFormat="1" ht="12.75">
      <c r="B59" s="25">
        <v>42461</v>
      </c>
      <c r="C59" s="16">
        <v>203.97157590000003</v>
      </c>
      <c r="D59" s="16">
        <v>360.21967</v>
      </c>
      <c r="E59" s="16">
        <v>14.4711</v>
      </c>
      <c r="F59" s="16">
        <v>814.83626</v>
      </c>
      <c r="G59" s="16">
        <v>78.1468466</v>
      </c>
      <c r="H59" s="28"/>
      <c r="I59" s="28"/>
      <c r="J59" s="28"/>
      <c r="K59" s="28"/>
      <c r="L59" s="28"/>
    </row>
    <row r="60" spans="2:12" s="20" customFormat="1" ht="12.75">
      <c r="B60" s="25">
        <v>42491</v>
      </c>
      <c r="C60" s="16">
        <v>205.5973751</v>
      </c>
      <c r="D60" s="16">
        <v>368.20811999999995</v>
      </c>
      <c r="E60" s="16">
        <v>15.76727</v>
      </c>
      <c r="F60" s="16">
        <v>845.09348</v>
      </c>
      <c r="G60" s="16">
        <v>80.90941959999999</v>
      </c>
      <c r="H60" s="28"/>
      <c r="I60" s="28"/>
      <c r="J60" s="28"/>
      <c r="K60" s="28"/>
      <c r="L60" s="28"/>
    </row>
    <row r="61" spans="2:12" s="20" customFormat="1" ht="12.75">
      <c r="B61" s="25">
        <v>42522</v>
      </c>
      <c r="C61" s="16">
        <v>207.78725100000003</v>
      </c>
      <c r="D61" s="16">
        <v>354.30545000000006</v>
      </c>
      <c r="E61" s="16">
        <v>32.62603</v>
      </c>
      <c r="F61" s="16">
        <v>851.23794</v>
      </c>
      <c r="G61" s="16">
        <v>77.72014870000001</v>
      </c>
      <c r="H61" s="28"/>
      <c r="I61" s="28"/>
      <c r="J61" s="28"/>
      <c r="K61" s="28"/>
      <c r="L61" s="28"/>
    </row>
    <row r="62" spans="2:12" s="20" customFormat="1" ht="12.75">
      <c r="B62" s="25">
        <v>42552</v>
      </c>
      <c r="C62" s="16">
        <v>224.57555870000002</v>
      </c>
      <c r="D62" s="16">
        <v>365.70024</v>
      </c>
      <c r="E62" s="16">
        <v>34.153760000000005</v>
      </c>
      <c r="F62" s="16">
        <v>828.10531</v>
      </c>
      <c r="G62" s="16">
        <v>88.6148028</v>
      </c>
      <c r="H62" s="28"/>
      <c r="I62" s="28"/>
      <c r="J62" s="28"/>
      <c r="K62" s="28"/>
      <c r="L62" s="28"/>
    </row>
    <row r="63" spans="2:12" s="20" customFormat="1" ht="12.75">
      <c r="B63" s="25">
        <v>42583</v>
      </c>
      <c r="C63" s="16">
        <v>208.386223</v>
      </c>
      <c r="D63" s="16">
        <v>384.52815999999996</v>
      </c>
      <c r="E63" s="16">
        <v>17.11815</v>
      </c>
      <c r="F63" s="16">
        <v>807.0709</v>
      </c>
      <c r="G63" s="16">
        <v>80.1838834</v>
      </c>
      <c r="H63" s="28"/>
      <c r="I63" s="28"/>
      <c r="J63" s="28"/>
      <c r="K63" s="28"/>
      <c r="L63" s="28"/>
    </row>
    <row r="64" spans="2:12" s="20" customFormat="1" ht="12.75">
      <c r="B64" s="25">
        <v>42614</v>
      </c>
      <c r="C64" s="16">
        <v>174.856129</v>
      </c>
      <c r="D64" s="16">
        <v>377.77861</v>
      </c>
      <c r="E64" s="16">
        <v>5.95308</v>
      </c>
      <c r="F64" s="16">
        <v>774.15784</v>
      </c>
      <c r="G64" s="16">
        <v>66.3006652</v>
      </c>
      <c r="H64" s="28"/>
      <c r="I64" s="28"/>
      <c r="J64" s="28"/>
      <c r="K64" s="28"/>
      <c r="L64" s="28"/>
    </row>
    <row r="65" spans="2:12" s="20" customFormat="1" ht="12.75">
      <c r="B65" s="25">
        <v>42644</v>
      </c>
      <c r="C65" s="16">
        <v>163.78731399999998</v>
      </c>
      <c r="D65" s="16">
        <v>387.10355699999997</v>
      </c>
      <c r="E65" s="16">
        <v>2.77899</v>
      </c>
      <c r="F65" s="16">
        <v>776.558119</v>
      </c>
      <c r="G65" s="16">
        <v>67.2788761</v>
      </c>
      <c r="H65" s="28"/>
      <c r="I65" s="28"/>
      <c r="J65" s="28"/>
      <c r="K65" s="28"/>
      <c r="L65" s="28"/>
    </row>
    <row r="66" spans="2:12" s="20" customFormat="1" ht="12.75">
      <c r="B66" s="25">
        <v>42675</v>
      </c>
      <c r="C66" s="16">
        <v>146.00845500000003</v>
      </c>
      <c r="D66" s="16">
        <v>370.59826999999996</v>
      </c>
      <c r="E66" s="16">
        <v>1.064</v>
      </c>
      <c r="F66" s="16">
        <v>806.15429</v>
      </c>
      <c r="G66" s="16">
        <v>69.2643898</v>
      </c>
      <c r="H66" s="28"/>
      <c r="I66" s="28"/>
      <c r="J66" s="28"/>
      <c r="K66" s="28"/>
      <c r="L66" s="28"/>
    </row>
    <row r="67" spans="2:12" s="20" customFormat="1" ht="13.5" thickBot="1">
      <c r="B67" s="26">
        <v>42705</v>
      </c>
      <c r="C67" s="18">
        <v>146.7511898</v>
      </c>
      <c r="D67" s="18">
        <v>421.98142</v>
      </c>
      <c r="E67" s="18">
        <v>0.744</v>
      </c>
      <c r="F67" s="18">
        <v>837.2729499999999</v>
      </c>
      <c r="G67" s="18">
        <v>73.8996629</v>
      </c>
      <c r="H67" s="28"/>
      <c r="I67" s="28"/>
      <c r="J67" s="28"/>
      <c r="K67" s="28"/>
      <c r="L67" s="28"/>
    </row>
    <row r="68" spans="2:12" s="20" customFormat="1" ht="12.75">
      <c r="B68" s="25">
        <v>42736</v>
      </c>
      <c r="C68" s="16">
        <v>135.0337285</v>
      </c>
      <c r="D68" s="16">
        <v>408.14906299999996</v>
      </c>
      <c r="E68" s="16">
        <v>0.712</v>
      </c>
      <c r="F68" s="16">
        <v>796.997709</v>
      </c>
      <c r="G68" s="16">
        <v>79.97373320000001</v>
      </c>
      <c r="H68" s="28"/>
      <c r="I68" s="28"/>
      <c r="J68" s="28"/>
      <c r="K68" s="28"/>
      <c r="L68" s="28"/>
    </row>
    <row r="69" spans="2:12" s="20" customFormat="1" ht="12.75">
      <c r="B69" s="25">
        <v>42767</v>
      </c>
      <c r="C69" s="16">
        <v>144.138385</v>
      </c>
      <c r="D69" s="16">
        <v>382.455197</v>
      </c>
      <c r="E69" s="16">
        <v>0.67595</v>
      </c>
      <c r="F69" s="16">
        <v>734.9385</v>
      </c>
      <c r="G69" s="16">
        <v>87.4804699</v>
      </c>
      <c r="H69" s="28"/>
      <c r="I69" s="28"/>
      <c r="J69" s="28"/>
      <c r="K69" s="28"/>
      <c r="L69" s="28"/>
    </row>
    <row r="70" spans="2:12" s="20" customFormat="1" ht="12.75">
      <c r="B70" s="25">
        <v>42795</v>
      </c>
      <c r="C70" s="16">
        <v>175.99363950000003</v>
      </c>
      <c r="D70" s="16">
        <v>394.36035000000004</v>
      </c>
      <c r="E70" s="16">
        <v>2.3607600000000004</v>
      </c>
      <c r="F70" s="16">
        <v>843.1776600000001</v>
      </c>
      <c r="G70" s="16">
        <v>100.67217179999999</v>
      </c>
      <c r="H70" s="28"/>
      <c r="I70" s="28"/>
      <c r="J70" s="28"/>
      <c r="K70" s="28"/>
      <c r="L70" s="28"/>
    </row>
    <row r="71" spans="2:12" s="20" customFormat="1" ht="12.75">
      <c r="B71" s="25">
        <v>42826</v>
      </c>
      <c r="C71" s="16">
        <v>181.724092</v>
      </c>
      <c r="D71" s="16">
        <v>367.98719</v>
      </c>
      <c r="E71" s="16">
        <v>6.353260000000001</v>
      </c>
      <c r="F71" s="16">
        <v>773.7200700000001</v>
      </c>
      <c r="G71" s="16">
        <v>85.13322590000001</v>
      </c>
      <c r="H71" s="28"/>
      <c r="I71" s="28"/>
      <c r="J71" s="28"/>
      <c r="K71" s="28"/>
      <c r="L71" s="28"/>
    </row>
    <row r="72" spans="2:12" s="20" customFormat="1" ht="12.75">
      <c r="B72" s="25">
        <v>42856</v>
      </c>
      <c r="C72" s="16">
        <v>224.3438395</v>
      </c>
      <c r="D72" s="16">
        <v>385.94518000000005</v>
      </c>
      <c r="E72" s="16">
        <v>27.2302</v>
      </c>
      <c r="F72" s="16">
        <v>811.96917</v>
      </c>
      <c r="G72" s="16">
        <v>75.2144906</v>
      </c>
      <c r="H72" s="28"/>
      <c r="I72" s="28"/>
      <c r="J72" s="28"/>
      <c r="K72" s="28"/>
      <c r="L72" s="28"/>
    </row>
    <row r="73" spans="2:12" s="20" customFormat="1" ht="12.75">
      <c r="B73" s="25">
        <v>42887</v>
      </c>
      <c r="C73" s="16">
        <v>252.0612256</v>
      </c>
      <c r="D73" s="16">
        <v>365.23929</v>
      </c>
      <c r="E73" s="16">
        <v>41.635</v>
      </c>
      <c r="F73" s="16">
        <v>826.60764</v>
      </c>
      <c r="G73" s="16">
        <v>72.6799175</v>
      </c>
      <c r="H73" s="28"/>
      <c r="I73" s="28"/>
      <c r="J73" s="28"/>
      <c r="K73" s="28"/>
      <c r="L73" s="28"/>
    </row>
    <row r="74" spans="2:12" s="20" customFormat="1" ht="12.75">
      <c r="B74" s="25">
        <v>42917</v>
      </c>
      <c r="C74" s="16">
        <v>254.18134310000002</v>
      </c>
      <c r="D74" s="16">
        <v>382.35133999999994</v>
      </c>
      <c r="E74" s="16">
        <v>36.111779999999996</v>
      </c>
      <c r="F74" s="16">
        <v>811.68541</v>
      </c>
      <c r="G74" s="16">
        <v>76.2066508</v>
      </c>
      <c r="H74" s="28"/>
      <c r="I74" s="28"/>
      <c r="J74" s="28"/>
      <c r="K74" s="28"/>
      <c r="L74" s="28"/>
    </row>
    <row r="75" spans="2:12" s="20" customFormat="1" ht="12.75">
      <c r="B75" s="25">
        <v>42948</v>
      </c>
      <c r="C75" s="16">
        <v>251.03668539999998</v>
      </c>
      <c r="D75" s="16">
        <v>387.73143</v>
      </c>
      <c r="E75" s="16">
        <v>31.81145</v>
      </c>
      <c r="F75" s="16">
        <v>838.71219</v>
      </c>
      <c r="G75" s="16">
        <v>69.521695</v>
      </c>
      <c r="H75" s="28"/>
      <c r="I75" s="28"/>
      <c r="J75" s="28"/>
      <c r="K75" s="28"/>
      <c r="L75" s="28"/>
    </row>
    <row r="76" spans="2:12" s="20" customFormat="1" ht="12.75">
      <c r="B76" s="25">
        <v>42979</v>
      </c>
      <c r="C76" s="16">
        <v>219.01064110000002</v>
      </c>
      <c r="D76" s="16">
        <v>393.24942</v>
      </c>
      <c r="E76" s="16">
        <v>14.93641</v>
      </c>
      <c r="F76" s="16">
        <v>790.71801</v>
      </c>
      <c r="G76" s="16">
        <v>64.371783</v>
      </c>
      <c r="H76" s="28"/>
      <c r="I76" s="28"/>
      <c r="J76" s="28"/>
      <c r="K76" s="28"/>
      <c r="L76" s="28"/>
    </row>
    <row r="77" spans="2:12" s="20" customFormat="1" ht="12.75">
      <c r="B77" s="25">
        <v>43009</v>
      </c>
      <c r="C77" s="16">
        <v>196.1028816</v>
      </c>
      <c r="D77" s="16">
        <v>390.803609</v>
      </c>
      <c r="E77" s="16">
        <v>5.729211</v>
      </c>
      <c r="F77" s="16">
        <v>841.176389</v>
      </c>
      <c r="G77" s="16">
        <v>70.13339859999999</v>
      </c>
      <c r="H77" s="28"/>
      <c r="I77" s="28"/>
      <c r="J77" s="28"/>
      <c r="K77" s="28"/>
      <c r="L77" s="28"/>
    </row>
    <row r="78" spans="2:12" s="20" customFormat="1" ht="12.75">
      <c r="B78" s="25">
        <v>43040</v>
      </c>
      <c r="C78" s="16">
        <v>175.35765350000003</v>
      </c>
      <c r="D78" s="16">
        <v>388.05524</v>
      </c>
      <c r="E78" s="16">
        <v>7.38625</v>
      </c>
      <c r="F78" s="16">
        <v>851.54587</v>
      </c>
      <c r="G78" s="16">
        <v>72.2212933</v>
      </c>
      <c r="H78" s="28"/>
      <c r="I78" s="28"/>
      <c r="J78" s="28"/>
      <c r="K78" s="28"/>
      <c r="L78" s="28"/>
    </row>
    <row r="79" spans="2:12" s="20" customFormat="1" ht="13.5" thickBot="1">
      <c r="B79" s="26">
        <v>43070</v>
      </c>
      <c r="C79" s="18">
        <v>163.6592832</v>
      </c>
      <c r="D79" s="18">
        <v>425.69149</v>
      </c>
      <c r="E79" s="18">
        <v>0.81937</v>
      </c>
      <c r="F79" s="18">
        <v>842.548297</v>
      </c>
      <c r="G79" s="18">
        <v>62.492858</v>
      </c>
      <c r="H79" s="28"/>
      <c r="I79" s="28"/>
      <c r="J79" s="28"/>
      <c r="K79" s="28"/>
      <c r="L79" s="28"/>
    </row>
    <row r="80" spans="2:12" s="20" customFormat="1" ht="12.75">
      <c r="B80" s="25">
        <v>43101</v>
      </c>
      <c r="C80" s="16">
        <v>152.56194699999998</v>
      </c>
      <c r="D80" s="16">
        <v>421.89662999999996</v>
      </c>
      <c r="E80" s="16">
        <v>0.67467</v>
      </c>
      <c r="F80" s="16">
        <v>861.17808</v>
      </c>
      <c r="G80" s="16">
        <v>71.0224381</v>
      </c>
      <c r="H80" s="28"/>
      <c r="I80" s="28"/>
      <c r="J80" s="28"/>
      <c r="K80" s="28"/>
      <c r="L80" s="28"/>
    </row>
    <row r="81" spans="2:12" s="20" customFormat="1" ht="12.75">
      <c r="B81" s="25">
        <v>43132</v>
      </c>
      <c r="C81" s="16">
        <v>152.23342259999998</v>
      </c>
      <c r="D81" s="16">
        <v>391.64073999999994</v>
      </c>
      <c r="E81" s="16">
        <v>0.81012</v>
      </c>
      <c r="F81" s="16">
        <v>778.914485</v>
      </c>
      <c r="G81" s="16">
        <v>69.0122691</v>
      </c>
      <c r="H81" s="28"/>
      <c r="I81" s="28"/>
      <c r="J81" s="28"/>
      <c r="K81" s="28"/>
      <c r="L81" s="28"/>
    </row>
    <row r="82" spans="2:12" s="20" customFormat="1" ht="12.75">
      <c r="B82" s="25">
        <v>43160</v>
      </c>
      <c r="C82" s="16">
        <v>185.78497810000002</v>
      </c>
      <c r="D82" s="16">
        <v>416.62417000000005</v>
      </c>
      <c r="E82" s="16">
        <v>2.91599</v>
      </c>
      <c r="F82" s="16">
        <v>870.432013</v>
      </c>
      <c r="G82" s="16">
        <v>92.3286463</v>
      </c>
      <c r="H82" s="28"/>
      <c r="I82" s="28"/>
      <c r="J82" s="28"/>
      <c r="K82" s="28"/>
      <c r="L82" s="28"/>
    </row>
    <row r="83" spans="2:12" s="20" customFormat="1" ht="12.75">
      <c r="B83" s="25">
        <v>43191</v>
      </c>
      <c r="C83" s="16">
        <v>195.8850916</v>
      </c>
      <c r="D83" s="16">
        <v>378.30647</v>
      </c>
      <c r="E83" s="16">
        <v>6.21587</v>
      </c>
      <c r="F83" s="16">
        <v>840.46213</v>
      </c>
      <c r="G83" s="16">
        <v>77.63964220000001</v>
      </c>
      <c r="H83" s="28"/>
      <c r="I83" s="28"/>
      <c r="J83" s="28"/>
      <c r="K83" s="28"/>
      <c r="L83" s="28"/>
    </row>
    <row r="84" spans="2:12" s="20" customFormat="1" ht="12.75">
      <c r="B84" s="25">
        <v>43221</v>
      </c>
      <c r="C84" s="16">
        <v>221.8723755</v>
      </c>
      <c r="D84" s="16">
        <v>392.22616</v>
      </c>
      <c r="E84" s="16">
        <v>19.211560000000002</v>
      </c>
      <c r="F84" s="16">
        <v>856.2043299999999</v>
      </c>
      <c r="G84" s="16">
        <v>76.76751770000001</v>
      </c>
      <c r="H84" s="28"/>
      <c r="I84" s="28"/>
      <c r="J84" s="28"/>
      <c r="K84" s="28"/>
      <c r="L84" s="28"/>
    </row>
    <row r="85" spans="2:12" s="20" customFormat="1" ht="12.75">
      <c r="B85" s="25">
        <v>43252</v>
      </c>
      <c r="C85" s="16">
        <v>260.7583182</v>
      </c>
      <c r="D85" s="16">
        <v>377.99928</v>
      </c>
      <c r="E85" s="16">
        <v>40.247330000000005</v>
      </c>
      <c r="F85" s="16">
        <v>817.0870500000001</v>
      </c>
      <c r="G85" s="16">
        <v>75.0385827</v>
      </c>
      <c r="H85" s="28"/>
      <c r="I85" s="28"/>
      <c r="J85" s="28"/>
      <c r="K85" s="28"/>
      <c r="L85" s="28"/>
    </row>
    <row r="86" spans="2:12" s="20" customFormat="1" ht="12.75">
      <c r="B86" s="25">
        <v>43282</v>
      </c>
      <c r="C86" s="16">
        <v>260.4158706</v>
      </c>
      <c r="D86" s="16">
        <v>379.0473</v>
      </c>
      <c r="E86" s="16">
        <v>35.838440000000006</v>
      </c>
      <c r="F86" s="16">
        <v>795.5955900000001</v>
      </c>
      <c r="G86" s="16">
        <v>78.69382329999999</v>
      </c>
      <c r="H86" s="28"/>
      <c r="I86" s="28"/>
      <c r="J86" s="28"/>
      <c r="K86" s="28"/>
      <c r="L86" s="28"/>
    </row>
    <row r="87" spans="2:12" s="20" customFormat="1" ht="12.75">
      <c r="B87" s="25">
        <v>43313</v>
      </c>
      <c r="C87" s="16">
        <v>250.54300339999998</v>
      </c>
      <c r="D87" s="16">
        <v>392.39759000000004</v>
      </c>
      <c r="E87" s="16">
        <v>24.444830000000003</v>
      </c>
      <c r="F87" s="16">
        <v>873.6746999999999</v>
      </c>
      <c r="G87" s="16">
        <v>69.1449789</v>
      </c>
      <c r="H87" s="28"/>
      <c r="I87" s="28"/>
      <c r="J87" s="28"/>
      <c r="K87" s="28"/>
      <c r="L87" s="28"/>
    </row>
    <row r="88" spans="2:12" s="20" customFormat="1" ht="13.5" thickBot="1">
      <c r="B88" s="26">
        <v>43344</v>
      </c>
      <c r="C88" s="18">
        <v>206.2129023</v>
      </c>
      <c r="D88" s="18">
        <v>381.66982</v>
      </c>
      <c r="E88" s="18">
        <v>8.66573</v>
      </c>
      <c r="F88" s="18">
        <v>758.0527999999999</v>
      </c>
      <c r="G88" s="18">
        <v>59.3975099</v>
      </c>
      <c r="H88" s="28"/>
      <c r="I88" s="28"/>
      <c r="J88" s="28"/>
      <c r="K88" s="28"/>
      <c r="L88" s="28"/>
    </row>
    <row r="89" spans="2:7" s="20" customFormat="1" ht="12.75">
      <c r="B89" s="21"/>
      <c r="C89" s="21"/>
      <c r="D89" s="21"/>
      <c r="E89" s="21"/>
      <c r="F89" s="21"/>
      <c r="G89" s="21"/>
    </row>
    <row r="90" spans="2:7" s="20" customFormat="1" ht="12.75">
      <c r="B90" s="19" t="s">
        <v>9</v>
      </c>
      <c r="C90" s="2"/>
      <c r="D90" s="2"/>
      <c r="E90" s="2"/>
      <c r="F90" s="2"/>
      <c r="G90" s="2"/>
    </row>
    <row r="91" spans="2:7" s="20" customFormat="1" ht="12.75">
      <c r="B91"/>
      <c r="C91"/>
      <c r="D91"/>
      <c r="E91"/>
      <c r="F91"/>
      <c r="G91"/>
    </row>
    <row r="92" spans="2:7" s="20" customFormat="1" ht="12.75">
      <c r="B92"/>
      <c r="C92"/>
      <c r="D92"/>
      <c r="E92"/>
      <c r="F92"/>
      <c r="G92"/>
    </row>
    <row r="93" spans="2:7" s="20" customFormat="1" ht="12.75">
      <c r="B93"/>
      <c r="C93"/>
      <c r="D93"/>
      <c r="E93"/>
      <c r="F93"/>
      <c r="G93"/>
    </row>
    <row r="94" spans="2:7" s="20" customFormat="1" ht="12.75">
      <c r="B94"/>
      <c r="C94"/>
      <c r="D94"/>
      <c r="E94"/>
      <c r="F94"/>
      <c r="G94"/>
    </row>
    <row r="95" spans="2:7" s="20" customFormat="1" ht="12.75">
      <c r="B95"/>
      <c r="C95"/>
      <c r="D95"/>
      <c r="E95"/>
      <c r="F95"/>
      <c r="G95"/>
    </row>
    <row r="96" spans="2:7" s="20" customFormat="1" ht="12.75">
      <c r="B96"/>
      <c r="C96"/>
      <c r="D96"/>
      <c r="E96"/>
      <c r="F96"/>
      <c r="G96"/>
    </row>
    <row r="97" spans="2:7" s="20" customFormat="1" ht="12.75">
      <c r="B97"/>
      <c r="C97"/>
      <c r="D97"/>
      <c r="E97"/>
      <c r="F97"/>
      <c r="G97"/>
    </row>
    <row r="98" spans="2:7" s="20" customFormat="1" ht="12.75">
      <c r="B98"/>
      <c r="C98"/>
      <c r="D98"/>
      <c r="E98"/>
      <c r="F98"/>
      <c r="G98"/>
    </row>
    <row r="99" spans="2:7" s="20" customFormat="1" ht="12.75">
      <c r="B99"/>
      <c r="C99"/>
      <c r="D99"/>
      <c r="E99"/>
      <c r="F99"/>
      <c r="G99"/>
    </row>
    <row r="100" spans="2:7" s="20" customFormat="1" ht="12.75">
      <c r="B100"/>
      <c r="C100"/>
      <c r="D100"/>
      <c r="E100"/>
      <c r="F100"/>
      <c r="G100"/>
    </row>
  </sheetData>
  <sheetProtection/>
  <mergeCells count="1">
    <mergeCell ref="I32:J32"/>
  </mergeCells>
  <printOptions/>
  <pageMargins left="0.75" right="0.75" top="1" bottom="1" header="0" footer="0"/>
  <pageSetup horizontalDpi="600" verticalDpi="600" orientation="portrait" paperSize="1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BURGOS-J</dc:creator>
  <cp:keywords/>
  <dc:description/>
  <cp:lastModifiedBy>Carlos Garcia</cp:lastModifiedBy>
  <dcterms:created xsi:type="dcterms:W3CDTF">2007-08-16T14:16:10Z</dcterms:created>
  <dcterms:modified xsi:type="dcterms:W3CDTF">2018-12-21T14:43:22Z</dcterms:modified>
  <cp:category/>
  <cp:version/>
  <cp:contentType/>
  <cp:contentStatus/>
</cp:coreProperties>
</file>