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bookViews>
    <workbookView xWindow="0" yWindow="0" windowWidth="20880" windowHeight="8505" tabRatio="933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62913"/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<sst xmlns="http://schemas.openxmlformats.org/spreadsheetml/2006/main" count="9656" uniqueCount="88">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</sst>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3" formatCode="_ * #,##0.00_ ;_ * \-#,##0.00_ ;_ * &quot;-&quot;?_ ;_ @_ "/>
  </numFmts>
  <fonts count="1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71" fontId="1" fillId="0" borderId="0" xfId="0" applyNumberFormat="1" applyFont="1"/>
    <xf numFmtId="173" fontId="1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B2:H32"/>
  <sheetViews>
    <sheetView showGridLines="0" tabSelected="1" zoomScale="75" workbookViewId="0">
      <selection activeCell="C12" sqref="C12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3" t="s">
        <v>77</v>
      </c>
      <c r="C2" s="123"/>
      <c r="D2" s="123"/>
      <c r="E2" s="123"/>
      <c r="F2" s="123"/>
    </row>
    <row r="3" spans="2:8" ht="15.75" x14ac:dyDescent="0.25">
      <c r="B3" s="123" t="s">
        <v>64</v>
      </c>
      <c r="C3" s="123"/>
      <c r="D3" s="123"/>
      <c r="E3" s="123"/>
      <c r="F3" s="123"/>
    </row>
    <row r="4" spans="2:8" ht="15.75" x14ac:dyDescent="0.25">
      <c r="B4" s="124">
        <v>43608</v>
      </c>
      <c r="C4" s="124"/>
      <c r="D4" s="124"/>
      <c r="E4" s="124"/>
      <c r="F4" s="124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2" t="s">
        <v>56</v>
      </c>
      <c r="D7" s="122"/>
      <c r="E7" s="122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350220.4</v>
      </c>
      <c r="D10" s="109">
        <f>LOOKUP($B$4,'Gasolina Automotriz'!B:B,'Gasolina Automotriz'!E:E)</f>
        <v>368653</v>
      </c>
      <c r="E10" s="109">
        <f>LOOKUP($B$4,'Gasolina Automotriz'!B:B,'Gasolina Automotriz'!F:F)</f>
        <v>387085.7</v>
      </c>
      <c r="F10" s="110">
        <f>LOOKUP($B$4,'Gasolina Automotriz'!B:B,'Gasolina Automotriz'!G:G)</f>
        <v>379907.7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378353.8</v>
      </c>
      <c r="D11" s="109">
        <f>LOOKUP($B$4,'Gasolina Automotriz'!B:B,'Gasolina Automotriz'!L:L)</f>
        <v>398267.2</v>
      </c>
      <c r="E11" s="109">
        <f>LOOKUP($B$4,'Gasolina Automotriz'!B:B,'Gasolina Automotriz'!M:M)</f>
        <v>418180.5</v>
      </c>
      <c r="F11" s="110">
        <f>LOOKUP($B$4,'Gasolina Automotriz'!B:B,'Gasolina Automotriz'!N:N)</f>
        <v>397223.5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Diesel'!$B$1:$B$4987,'Petróleo Diesel'!D$1:D$4987)</f>
        <v>354516.9</v>
      </c>
      <c r="D12" s="109">
        <f>LOOKUP($B$4,'Petróleo Diesel'!$B$1:$B$4987,'Petróleo Diesel'!E$1:E$4987)</f>
        <v>373175.7</v>
      </c>
      <c r="E12" s="109">
        <f>LOOKUP($B$4,'Petróleo Diesel'!$B$1:$B$4987,'Petróleo Diesel'!F$1:F$4987)</f>
        <v>391834.5</v>
      </c>
      <c r="F12" s="110">
        <f>LOOKUP($B$4,'Petróleo Diesel'!$B$1:$B$4987,'Petróleo Diesel'!G$1:G$4987)</f>
        <v>388485.9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Licuado'!$B$1:$B$4989,'Gas Licuado'!D$1:D$4989)</f>
        <v>170310.3</v>
      </c>
      <c r="D13" s="109">
        <f>LOOKUP($B$4,'Gas Licuado'!$B$1:$B$4989,'Gas Licuado'!E$1:E$4989)</f>
        <v>179274</v>
      </c>
      <c r="E13" s="109">
        <f>LOOKUP($B$4,'Gas Licuado'!$B$1:$B$4989,'Gas Licuado'!F$1:F$4989)</f>
        <v>188237.7</v>
      </c>
      <c r="F13" s="110">
        <f>LOOKUP($B$4,'Gas Licuado'!$B$1:$B$4989,'Gas Licuado'!G$1:G$4989)</f>
        <v>182065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5" t="s">
        <v>68</v>
      </c>
      <c r="C15" s="125"/>
      <c r="D15" s="125"/>
      <c r="E15" s="125"/>
      <c r="F15" s="125"/>
    </row>
    <row r="16" spans="2:8" ht="15.75" x14ac:dyDescent="0.25">
      <c r="B16" s="123" t="s">
        <v>64</v>
      </c>
      <c r="C16" s="123"/>
      <c r="D16" s="123"/>
      <c r="E16" s="123"/>
      <c r="F16" s="123"/>
    </row>
    <row r="17" spans="2:7" ht="15.75" x14ac:dyDescent="0.25">
      <c r="B17" s="124">
        <f>B4</f>
        <v>43608</v>
      </c>
      <c r="C17" s="124"/>
      <c r="D17" s="124"/>
      <c r="E17" s="124"/>
      <c r="F17" s="124"/>
    </row>
    <row r="18" spans="2:7" ht="15.75" x14ac:dyDescent="0.25">
      <c r="B18" s="123"/>
      <c r="C18" s="123"/>
      <c r="D18" s="123"/>
      <c r="E18" s="123"/>
      <c r="F18" s="123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2" t="s">
        <v>56</v>
      </c>
      <c r="D20" s="122"/>
      <c r="E20" s="122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Doméstico'!$B$1:$B$4995,'Kerosene Doméstico'!D$1:D$4995)</f>
        <v>473.2</v>
      </c>
      <c r="D23" s="57">
        <f>LOOKUP($B$4,'Kerosene Doméstico'!$B$1:$B$4995,'Kerosene Doméstico'!E$1:E$4995)</f>
        <v>540.79999999999995</v>
      </c>
      <c r="E23" s="57">
        <f>LOOKUP($B$4,'Kerosene Doméstico'!$B$1:$B$4995,'Kerosene Doméstico'!F$1:F$4995)</f>
        <v>608.4</v>
      </c>
      <c r="F23" s="102">
        <f>LOOKUP($B$4,'Kerosene Doméstico'!$B$1:$B$4995,'Kerosene Doméstico'!G$1:G$4995)</f>
        <v>578.80999999999995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2:S1507"/>
  <sheetViews>
    <sheetView showGridLines="0" zoomScale="75" workbookViewId="0">
      <pane ySplit="1995" topLeftCell="A1483" activePane="bottomLeft"/>
      <selection activeCell="I5" sqref="I5:N8"/>
      <selection pane="bottomLeft" activeCell="I1504" sqref="I1504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7" t="s">
        <v>45</v>
      </c>
      <c r="C2" s="127"/>
      <c r="D2" s="127"/>
      <c r="E2" s="127"/>
      <c r="F2" s="127"/>
      <c r="G2" s="127"/>
    </row>
    <row r="3" spans="2:14" x14ac:dyDescent="0.25">
      <c r="B3" s="127" t="s">
        <v>83</v>
      </c>
      <c r="C3" s="127"/>
      <c r="D3" s="127"/>
      <c r="E3" s="127"/>
      <c r="F3" s="127"/>
      <c r="G3" s="127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26" t="s">
        <v>9</v>
      </c>
      <c r="E6" s="126"/>
      <c r="F6" s="126"/>
      <c r="G6" s="94" t="s">
        <v>13</v>
      </c>
      <c r="I6" s="92" t="s">
        <v>10</v>
      </c>
      <c r="J6" s="93" t="s">
        <v>11</v>
      </c>
      <c r="K6" s="126" t="s">
        <v>9</v>
      </c>
      <c r="L6" s="126"/>
      <c r="M6" s="126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26" t="s">
        <v>9</v>
      </c>
      <c r="E1239" s="126"/>
      <c r="F1239" s="126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8" t="s">
        <v>79</v>
      </c>
      <c r="C1261" s="128"/>
      <c r="D1261" s="128"/>
      <c r="E1261" s="128"/>
      <c r="F1261" s="128"/>
      <c r="G1261" s="128"/>
      <c r="I1261" s="128" t="s">
        <v>78</v>
      </c>
      <c r="J1261" s="128"/>
      <c r="K1261" s="128"/>
      <c r="L1261" s="128"/>
      <c r="M1261" s="128"/>
      <c r="N1261" s="128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26" t="s">
        <v>9</v>
      </c>
      <c r="E1263" s="126"/>
      <c r="F1263" s="126"/>
      <c r="G1263" s="94" t="s">
        <v>13</v>
      </c>
      <c r="I1263" s="92" t="s">
        <v>10</v>
      </c>
      <c r="J1263" s="93" t="s">
        <v>11</v>
      </c>
      <c r="K1263" s="126" t="s">
        <v>9</v>
      </c>
      <c r="L1263" s="126"/>
      <c r="M1263" s="126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500" spans="2:19" x14ac:dyDescent="0.25">
      <c r="I1500" s="132"/>
      <c r="J1500" s="132"/>
      <c r="K1500" s="132"/>
      <c r="P1500" s="132"/>
      <c r="Q1500" s="132"/>
      <c r="R1500" s="132"/>
      <c r="S1500" s="132"/>
    </row>
    <row r="1501" spans="2:19" x14ac:dyDescent="0.25">
      <c r="I1501" s="132"/>
      <c r="J1501" s="132"/>
      <c r="K1501" s="132"/>
      <c r="P1501" s="132"/>
      <c r="Q1501" s="132"/>
      <c r="R1501" s="132"/>
      <c r="S1501" s="132"/>
    </row>
    <row r="1502" spans="2:19" x14ac:dyDescent="0.25">
      <c r="I1502" s="132"/>
      <c r="J1502" s="132"/>
      <c r="K1502" s="132"/>
      <c r="P1502" s="132"/>
      <c r="Q1502" s="132"/>
      <c r="R1502" s="132"/>
      <c r="S1502" s="132"/>
    </row>
    <row r="1503" spans="2:19" x14ac:dyDescent="0.25">
      <c r="I1503" s="132"/>
      <c r="J1503" s="132"/>
      <c r="K1503" s="132"/>
      <c r="P1503" s="132"/>
      <c r="Q1503" s="132"/>
      <c r="R1503" s="132"/>
      <c r="S1503" s="132"/>
    </row>
    <row r="1504" spans="2:19" x14ac:dyDescent="0.25">
      <c r="I1504" s="132"/>
      <c r="J1504" s="132"/>
      <c r="K1504" s="132"/>
      <c r="P1504" s="132"/>
      <c r="Q1504" s="132"/>
      <c r="R1504" s="132"/>
      <c r="S1504" s="132"/>
    </row>
    <row r="1505" spans="9:19" x14ac:dyDescent="0.25">
      <c r="I1505" s="132"/>
      <c r="J1505" s="132"/>
      <c r="K1505" s="132"/>
      <c r="P1505" s="132"/>
      <c r="Q1505" s="132"/>
      <c r="R1505" s="132"/>
      <c r="S1505" s="132"/>
    </row>
    <row r="1506" spans="9:19" x14ac:dyDescent="0.25">
      <c r="I1506" s="132"/>
      <c r="J1506" s="132"/>
      <c r="K1506" s="132"/>
      <c r="P1506" s="132"/>
      <c r="Q1506" s="132"/>
      <c r="R1506" s="132"/>
      <c r="S1506" s="132"/>
    </row>
    <row r="1507" spans="9:19" x14ac:dyDescent="0.25">
      <c r="I1507" s="132"/>
      <c r="J1507" s="132"/>
      <c r="K1507" s="132"/>
      <c r="P1507" s="132"/>
      <c r="Q1507" s="132"/>
      <c r="R1507" s="132"/>
      <c r="S1507" s="132"/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0"/>
  </sheetPr>
  <dimension ref="A1:M1488"/>
  <sheetViews>
    <sheetView showGridLines="0" zoomScale="75" workbookViewId="0">
      <pane ySplit="1995" topLeftCell="A1474" activePane="bottomLeft"/>
      <selection activeCell="H14" sqref="H14"/>
      <selection pane="bottomLeft" activeCell="K1492" sqref="K1492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3" t="s">
        <v>46</v>
      </c>
      <c r="C2" s="123"/>
      <c r="D2" s="123"/>
      <c r="E2" s="123"/>
      <c r="F2" s="123"/>
      <c r="G2" s="123"/>
    </row>
    <row r="3" spans="1:7" x14ac:dyDescent="0.25">
      <c r="B3" s="127" t="s">
        <v>83</v>
      </c>
      <c r="C3" s="127"/>
      <c r="D3" s="127"/>
      <c r="E3" s="127"/>
      <c r="F3" s="127"/>
      <c r="G3" s="127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26" t="s">
        <v>9</v>
      </c>
      <c r="E6" s="126"/>
      <c r="F6" s="126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0"/>
  </sheetPr>
  <dimension ref="A2:K1501"/>
  <sheetViews>
    <sheetView showGridLines="0" zoomScale="75" workbookViewId="0">
      <pane ySplit="1980" topLeftCell="A1463" activePane="bottomLeft"/>
      <selection activeCell="B3" sqref="B3:G3"/>
      <selection pane="bottomLeft" activeCell="D1494" sqref="D1494:K1501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29" t="s">
        <v>51</v>
      </c>
      <c r="C2" s="129"/>
      <c r="D2" s="129"/>
      <c r="E2" s="129"/>
      <c r="F2" s="129"/>
      <c r="G2" s="129"/>
    </row>
    <row r="3" spans="2:7" x14ac:dyDescent="0.25">
      <c r="B3" s="127" t="s">
        <v>83</v>
      </c>
      <c r="C3" s="127"/>
      <c r="D3" s="127"/>
      <c r="E3" s="127"/>
      <c r="F3" s="127"/>
      <c r="G3" s="127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6" t="s">
        <v>9</v>
      </c>
      <c r="E6" s="126"/>
      <c r="F6" s="126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26" t="s">
        <v>9</v>
      </c>
      <c r="E1239" s="126"/>
      <c r="F1239" s="126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4" spans="2:11" x14ac:dyDescent="0.25">
      <c r="H1494" s="133"/>
      <c r="I1494" s="133"/>
      <c r="J1494" s="133"/>
      <c r="K1494" s="133"/>
    </row>
    <row r="1495" spans="2:11" x14ac:dyDescent="0.25">
      <c r="H1495" s="133"/>
      <c r="I1495" s="133"/>
      <c r="J1495" s="133"/>
      <c r="K1495" s="133"/>
    </row>
    <row r="1496" spans="2:11" x14ac:dyDescent="0.25">
      <c r="H1496" s="133"/>
      <c r="I1496" s="133"/>
      <c r="J1496" s="133"/>
      <c r="K1496" s="133"/>
    </row>
    <row r="1497" spans="2:11" x14ac:dyDescent="0.25">
      <c r="H1497" s="133"/>
      <c r="I1497" s="133"/>
      <c r="J1497" s="133"/>
      <c r="K1497" s="133"/>
    </row>
    <row r="1498" spans="2:11" x14ac:dyDescent="0.25">
      <c r="H1498" s="133"/>
      <c r="I1498" s="133"/>
      <c r="J1498" s="133"/>
      <c r="K1498" s="133"/>
    </row>
    <row r="1499" spans="2:11" x14ac:dyDescent="0.25">
      <c r="H1499" s="133"/>
      <c r="I1499" s="133"/>
      <c r="J1499" s="133"/>
      <c r="K1499" s="133"/>
    </row>
    <row r="1500" spans="2:11" x14ac:dyDescent="0.25">
      <c r="H1500" s="133"/>
      <c r="I1500" s="133"/>
      <c r="J1500" s="133"/>
      <c r="K1500" s="133"/>
    </row>
    <row r="1501" spans="2:11" x14ac:dyDescent="0.25">
      <c r="H1501" s="133"/>
      <c r="I1501" s="133"/>
      <c r="J1501" s="133"/>
      <c r="K1501" s="133"/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3" t="s">
        <v>52</v>
      </c>
      <c r="C2" s="123"/>
      <c r="D2" s="123"/>
      <c r="E2" s="123"/>
      <c r="F2" s="123"/>
      <c r="G2" s="123"/>
    </row>
    <row r="3" spans="2:7" x14ac:dyDescent="0.25">
      <c r="B3" s="127" t="s">
        <v>84</v>
      </c>
      <c r="C3" s="127"/>
      <c r="D3" s="127"/>
      <c r="E3" s="127"/>
      <c r="F3" s="127"/>
      <c r="G3" s="127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0" t="s">
        <v>9</v>
      </c>
      <c r="E6" s="130"/>
      <c r="F6" s="130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2:J1502"/>
  <sheetViews>
    <sheetView showGridLines="0" zoomScale="75" workbookViewId="0">
      <pane ySplit="1980" topLeftCell="A1465" activePane="bottomLeft"/>
      <selection activeCell="B3" sqref="B3:G3"/>
      <selection pane="bottomLeft" activeCell="D1495" sqref="D1495:J1502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3" t="s">
        <v>49</v>
      </c>
      <c r="C2" s="123"/>
      <c r="D2" s="123"/>
      <c r="E2" s="123"/>
      <c r="F2" s="123"/>
      <c r="G2" s="123"/>
    </row>
    <row r="3" spans="2:7" x14ac:dyDescent="0.25">
      <c r="B3" s="127" t="s">
        <v>83</v>
      </c>
      <c r="C3" s="127"/>
      <c r="D3" s="127"/>
      <c r="E3" s="127"/>
      <c r="F3" s="127"/>
      <c r="G3" s="127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26" t="s">
        <v>9</v>
      </c>
      <c r="E6" s="126"/>
      <c r="F6" s="126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26" t="s">
        <v>9</v>
      </c>
      <c r="E1240" s="126"/>
      <c r="F1240" s="126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5" spans="2:10" x14ac:dyDescent="0.25">
      <c r="H1495" s="51"/>
      <c r="I1495" s="51"/>
      <c r="J1495" s="51"/>
    </row>
    <row r="1496" spans="2:10" x14ac:dyDescent="0.25">
      <c r="H1496" s="51"/>
      <c r="I1496" s="51"/>
      <c r="J1496" s="51"/>
    </row>
    <row r="1497" spans="2:10" x14ac:dyDescent="0.25">
      <c r="H1497" s="51"/>
      <c r="I1497" s="51"/>
      <c r="J1497" s="51"/>
    </row>
    <row r="1498" spans="2:10" x14ac:dyDescent="0.25">
      <c r="H1498" s="51"/>
      <c r="I1498" s="51"/>
      <c r="J1498" s="51"/>
    </row>
    <row r="1499" spans="2:10" x14ac:dyDescent="0.25">
      <c r="H1499" s="51"/>
      <c r="I1499" s="51"/>
      <c r="J1499" s="51"/>
    </row>
    <row r="1500" spans="2:10" x14ac:dyDescent="0.25">
      <c r="H1500" s="51"/>
      <c r="I1500" s="51"/>
      <c r="J1500" s="51"/>
    </row>
    <row r="1501" spans="2:10" x14ac:dyDescent="0.25">
      <c r="H1501" s="51"/>
      <c r="I1501" s="51"/>
      <c r="J1501" s="51"/>
    </row>
    <row r="1502" spans="2:10" x14ac:dyDescent="0.25">
      <c r="H1502" s="51"/>
      <c r="I1502" s="51"/>
      <c r="J1502" s="51"/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3" t="s">
        <v>53</v>
      </c>
      <c r="C2" s="123"/>
      <c r="D2" s="123"/>
      <c r="E2" s="123"/>
      <c r="F2" s="123"/>
      <c r="G2" s="123"/>
    </row>
    <row r="3" spans="2:12" ht="15.75" x14ac:dyDescent="0.25">
      <c r="B3" s="123" t="s">
        <v>54</v>
      </c>
      <c r="C3" s="123"/>
      <c r="D3" s="123"/>
      <c r="E3" s="123"/>
      <c r="F3" s="123"/>
      <c r="G3" s="123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1" t="s">
        <v>9</v>
      </c>
      <c r="E5" s="131"/>
      <c r="F5" s="131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3" t="s">
        <v>47</v>
      </c>
      <c r="C2" s="123"/>
      <c r="D2" s="123"/>
      <c r="E2" s="123"/>
      <c r="F2" s="123"/>
      <c r="G2" s="123"/>
    </row>
    <row r="3" spans="2:12" ht="15.75" x14ac:dyDescent="0.25">
      <c r="B3" s="123" t="s">
        <v>54</v>
      </c>
      <c r="C3" s="123"/>
      <c r="D3" s="123"/>
      <c r="E3" s="123"/>
      <c r="F3" s="123"/>
      <c r="G3" s="123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1" t="s">
        <v>9</v>
      </c>
      <c r="E5" s="131"/>
      <c r="F5" s="131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3" t="s">
        <v>48</v>
      </c>
      <c r="C2" s="123"/>
      <c r="D2" s="123"/>
      <c r="E2" s="123"/>
      <c r="F2" s="123"/>
      <c r="G2" s="123"/>
    </row>
    <row r="3" spans="2:12" ht="15.75" x14ac:dyDescent="0.25">
      <c r="B3" s="123" t="s">
        <v>54</v>
      </c>
      <c r="C3" s="123"/>
      <c r="D3" s="123"/>
      <c r="E3" s="123"/>
      <c r="F3" s="123"/>
      <c r="G3" s="123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1" t="s">
        <v>9</v>
      </c>
      <c r="E5" s="131"/>
      <c r="F5" s="131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3" t="s">
        <v>50</v>
      </c>
      <c r="C2" s="123"/>
      <c r="D2" s="123"/>
      <c r="E2" s="123"/>
      <c r="F2" s="123"/>
      <c r="G2" s="123"/>
    </row>
    <row r="3" spans="2:12" ht="15.75" x14ac:dyDescent="0.25">
      <c r="B3" s="123" t="s">
        <v>55</v>
      </c>
      <c r="C3" s="123"/>
      <c r="D3" s="123"/>
      <c r="E3" s="123"/>
      <c r="F3" s="123"/>
      <c r="G3" s="123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1" t="s">
        <v>9</v>
      </c>
      <c r="E5" s="131"/>
      <c r="F5" s="131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2019-05-27T12:16:52Z</dcterms:modified>
</cp:coreProperties>
</file>